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65" windowWidth="12120" windowHeight="9120"/>
  </bookViews>
  <sheets>
    <sheet name="Main Worksheet" sheetId="4" r:id="rId1"/>
  </sheets>
  <calcPr calcId="125725"/>
</workbook>
</file>

<file path=xl/calcChain.xml><?xml version="1.0" encoding="utf-8"?>
<calcChain xmlns="http://schemas.openxmlformats.org/spreadsheetml/2006/main">
  <c r="BC550" i="4"/>
  <c r="BB550"/>
  <c r="BC515"/>
  <c r="BB515"/>
  <c r="BC483"/>
  <c r="BB483"/>
  <c r="BC459"/>
  <c r="BC475"/>
  <c r="BB459"/>
  <c r="BC407"/>
  <c r="BC406"/>
  <c r="BC390"/>
  <c r="BB390"/>
  <c r="BC353"/>
  <c r="BC352"/>
  <c r="BB475"/>
  <c r="BC344"/>
  <c r="BC343"/>
  <c r="BC342"/>
  <c r="BC341"/>
  <c r="BC340"/>
  <c r="BC339"/>
  <c r="BC338"/>
  <c r="BC337"/>
  <c r="BC336"/>
  <c r="BC335"/>
  <c r="BC333"/>
  <c r="BC332"/>
  <c r="BC331"/>
  <c r="BC330"/>
  <c r="BC329"/>
  <c r="BC328"/>
  <c r="BC327"/>
  <c r="BC326"/>
  <c r="BC325"/>
  <c r="BC313"/>
  <c r="BC312"/>
  <c r="BC311"/>
  <c r="BB313"/>
  <c r="BB312"/>
  <c r="BB311"/>
  <c r="BC309"/>
  <c r="BC308"/>
  <c r="BB308"/>
  <c r="BC305"/>
  <c r="BC303"/>
  <c r="BC302"/>
  <c r="BB303"/>
  <c r="BB302"/>
  <c r="BC288"/>
  <c r="BC286"/>
  <c r="BC283"/>
  <c r="BC281"/>
  <c r="BB281"/>
  <c r="BC279"/>
  <c r="BC229"/>
  <c r="BC22"/>
  <c r="BC21"/>
  <c r="BC269"/>
  <c r="BC276"/>
  <c r="BC275"/>
  <c r="BB275"/>
  <c r="BB276"/>
  <c r="BC625"/>
  <c r="BB625"/>
  <c r="BC623"/>
  <c r="BE623"/>
  <c r="BB623"/>
  <c r="BE622"/>
  <c r="BC622"/>
  <c r="BB622"/>
  <c r="BC621"/>
  <c r="BB621"/>
  <c r="BD621"/>
  <c r="BC620"/>
  <c r="BE620"/>
  <c r="BB620"/>
  <c r="BD620"/>
  <c r="BD619"/>
  <c r="BC619"/>
  <c r="BE619"/>
  <c r="BB619"/>
  <c r="BE618"/>
  <c r="BC618"/>
  <c r="BB618"/>
  <c r="BC617"/>
  <c r="BE617"/>
  <c r="BF617"/>
  <c r="BB617"/>
  <c r="BD617"/>
  <c r="BC616"/>
  <c r="BE616"/>
  <c r="BB616"/>
  <c r="BD616"/>
  <c r="BE615"/>
  <c r="BD615"/>
  <c r="BC615"/>
  <c r="BB615"/>
  <c r="BE614"/>
  <c r="BC614"/>
  <c r="BB614"/>
  <c r="BD614"/>
  <c r="BC613"/>
  <c r="BB613"/>
  <c r="BD613"/>
  <c r="BD612"/>
  <c r="BC612"/>
  <c r="BE612"/>
  <c r="BB612"/>
  <c r="BD611"/>
  <c r="BC611"/>
  <c r="BE611"/>
  <c r="BB611"/>
  <c r="BE610"/>
  <c r="BC610"/>
  <c r="BB610"/>
  <c r="BC609"/>
  <c r="BE609"/>
  <c r="BB609"/>
  <c r="BD609"/>
  <c r="BD608"/>
  <c r="BB608"/>
  <c r="BE605"/>
  <c r="BC605"/>
  <c r="BB605"/>
  <c r="BD605"/>
  <c r="BC604"/>
  <c r="BB604"/>
  <c r="BD604"/>
  <c r="BD603"/>
  <c r="BC603"/>
  <c r="BE603"/>
  <c r="BB603"/>
  <c r="BD602"/>
  <c r="BC602"/>
  <c r="BE602"/>
  <c r="BB602"/>
  <c r="BE601"/>
  <c r="BC601"/>
  <c r="BB601"/>
  <c r="BC600"/>
  <c r="BE600"/>
  <c r="BF600"/>
  <c r="BB600"/>
  <c r="BD600"/>
  <c r="BD599"/>
  <c r="BB599"/>
  <c r="BF605"/>
  <c r="BE596"/>
  <c r="BC596"/>
  <c r="BB596"/>
  <c r="BD596"/>
  <c r="BC595"/>
  <c r="BB595"/>
  <c r="BD595"/>
  <c r="BD594"/>
  <c r="BC594"/>
  <c r="BE594"/>
  <c r="BB594"/>
  <c r="BD593"/>
  <c r="BC593"/>
  <c r="BE593"/>
  <c r="BF593"/>
  <c r="BB593"/>
  <c r="BE592"/>
  <c r="BC592"/>
  <c r="BB592"/>
  <c r="BC591"/>
  <c r="BE591"/>
  <c r="BF591"/>
  <c r="BB591"/>
  <c r="BD591"/>
  <c r="BC590"/>
  <c r="BE590"/>
  <c r="BB590"/>
  <c r="BD590"/>
  <c r="BE589"/>
  <c r="BD589"/>
  <c r="BC589"/>
  <c r="BB589"/>
  <c r="BE588"/>
  <c r="BC588"/>
  <c r="BB588"/>
  <c r="BD588"/>
  <c r="BC587"/>
  <c r="BB587"/>
  <c r="BD587"/>
  <c r="BD586"/>
  <c r="BC586"/>
  <c r="BE586"/>
  <c r="BB586"/>
  <c r="BD585"/>
  <c r="BC585"/>
  <c r="BE585"/>
  <c r="BF585"/>
  <c r="BB585"/>
  <c r="BE584"/>
  <c r="BC584"/>
  <c r="BB584"/>
  <c r="BC583"/>
  <c r="BE583"/>
  <c r="BF583"/>
  <c r="BB583"/>
  <c r="BD583"/>
  <c r="BC582"/>
  <c r="BE582"/>
  <c r="BB582"/>
  <c r="BD582"/>
  <c r="BE581"/>
  <c r="BD581"/>
  <c r="BC581"/>
  <c r="BB581"/>
  <c r="BE580"/>
  <c r="BC580"/>
  <c r="BB580"/>
  <c r="BD580"/>
  <c r="BC579"/>
  <c r="BB579"/>
  <c r="BD579"/>
  <c r="BD578"/>
  <c r="BC578"/>
  <c r="BE578"/>
  <c r="BB578"/>
  <c r="BD577"/>
  <c r="BC577"/>
  <c r="BE577"/>
  <c r="BF577"/>
  <c r="BB577"/>
  <c r="BE576"/>
  <c r="BC576"/>
  <c r="BB576"/>
  <c r="BC575"/>
  <c r="BE575"/>
  <c r="BB575"/>
  <c r="BD575"/>
  <c r="BC574"/>
  <c r="BE574"/>
  <c r="BB574"/>
  <c r="BD574"/>
  <c r="BE573"/>
  <c r="BF573"/>
  <c r="BD573"/>
  <c r="BC573"/>
  <c r="BB573"/>
  <c r="BE572"/>
  <c r="BC572"/>
  <c r="BB572"/>
  <c r="BD572"/>
  <c r="BC571"/>
  <c r="BB571"/>
  <c r="BD571"/>
  <c r="BD570"/>
  <c r="BC570"/>
  <c r="BE570"/>
  <c r="BB570"/>
  <c r="BD568"/>
  <c r="BC568"/>
  <c r="BE568"/>
  <c r="BF568"/>
  <c r="BB568"/>
  <c r="BE567"/>
  <c r="BC567"/>
  <c r="BB567"/>
  <c r="BD566"/>
  <c r="BB566"/>
  <c r="BF596"/>
  <c r="BE563"/>
  <c r="BD563"/>
  <c r="BC563"/>
  <c r="BB563"/>
  <c r="BE562"/>
  <c r="BC562"/>
  <c r="BB562"/>
  <c r="BD562"/>
  <c r="BD561"/>
  <c r="BC561"/>
  <c r="BB561"/>
  <c r="BF562"/>
  <c r="BE559"/>
  <c r="BC559"/>
  <c r="BB559"/>
  <c r="BD559"/>
  <c r="BC558"/>
  <c r="BB558"/>
  <c r="BD558"/>
  <c r="BD557"/>
  <c r="BC557"/>
  <c r="BB557"/>
  <c r="BF559"/>
  <c r="BC555"/>
  <c r="BB555"/>
  <c r="BD555"/>
  <c r="BD554"/>
  <c r="BC554"/>
  <c r="BE554"/>
  <c r="BB554"/>
  <c r="BD553"/>
  <c r="BC553"/>
  <c r="BE553"/>
  <c r="BB553"/>
  <c r="BE552"/>
  <c r="BC552"/>
  <c r="BB552"/>
  <c r="BE548"/>
  <c r="BD548"/>
  <c r="BC548"/>
  <c r="BB548"/>
  <c r="BE547"/>
  <c r="BC547"/>
  <c r="BB547"/>
  <c r="BD547"/>
  <c r="BC546"/>
  <c r="BB546"/>
  <c r="BD546"/>
  <c r="BD545"/>
  <c r="BC545"/>
  <c r="BE545"/>
  <c r="BB545"/>
  <c r="BD544"/>
  <c r="BC544"/>
  <c r="BE544"/>
  <c r="BB544"/>
  <c r="BE543"/>
  <c r="BC543"/>
  <c r="BB543"/>
  <c r="BC542"/>
  <c r="BE542"/>
  <c r="BF542"/>
  <c r="BB542"/>
  <c r="BD542"/>
  <c r="BC541"/>
  <c r="BE541"/>
  <c r="BB541"/>
  <c r="BD541"/>
  <c r="BE540"/>
  <c r="BD540"/>
  <c r="BC540"/>
  <c r="BB540"/>
  <c r="BE539"/>
  <c r="BC539"/>
  <c r="BB539"/>
  <c r="BD539"/>
  <c r="BC538"/>
  <c r="BB538"/>
  <c r="BD538"/>
  <c r="BD537"/>
  <c r="BC537"/>
  <c r="BE537"/>
  <c r="BB537"/>
  <c r="BD536"/>
  <c r="BC536"/>
  <c r="BE536"/>
  <c r="BB536"/>
  <c r="BE534"/>
  <c r="BC534"/>
  <c r="BB534"/>
  <c r="BC533"/>
  <c r="BE533"/>
  <c r="BF533"/>
  <c r="BB533"/>
  <c r="BD533"/>
  <c r="BD532"/>
  <c r="BB532"/>
  <c r="BF547"/>
  <c r="BC528"/>
  <c r="BB528"/>
  <c r="BD526"/>
  <c r="BC526"/>
  <c r="BE526"/>
  <c r="BB526"/>
  <c r="BD525"/>
  <c r="BC525"/>
  <c r="BE525"/>
  <c r="BB525"/>
  <c r="BC524"/>
  <c r="BB524"/>
  <c r="BC523"/>
  <c r="BE523"/>
  <c r="BF523"/>
  <c r="BB523"/>
  <c r="BD523"/>
  <c r="BC522"/>
  <c r="BE522"/>
  <c r="BB522"/>
  <c r="BD522"/>
  <c r="BD521"/>
  <c r="BC521"/>
  <c r="BB521"/>
  <c r="BD520"/>
  <c r="BC520"/>
  <c r="BE524"/>
  <c r="BB520"/>
  <c r="BC517"/>
  <c r="BB517"/>
  <c r="BD514"/>
  <c r="BC514"/>
  <c r="BE514"/>
  <c r="BB514"/>
  <c r="BE513"/>
  <c r="BC513"/>
  <c r="BB513"/>
  <c r="BC512"/>
  <c r="BE512"/>
  <c r="BF512"/>
  <c r="BB512"/>
  <c r="BD512"/>
  <c r="BC511"/>
  <c r="BE511"/>
  <c r="BB511"/>
  <c r="BD511"/>
  <c r="BD510"/>
  <c r="BC510"/>
  <c r="BB510"/>
  <c r="BE509"/>
  <c r="BC509"/>
  <c r="BB509"/>
  <c r="BD509"/>
  <c r="BC508"/>
  <c r="BB508"/>
  <c r="BD508"/>
  <c r="BD507"/>
  <c r="BC507"/>
  <c r="BB507"/>
  <c r="BC504"/>
  <c r="BB504"/>
  <c r="BD502"/>
  <c r="BC502"/>
  <c r="BE502"/>
  <c r="BB502"/>
  <c r="BE501"/>
  <c r="BC501"/>
  <c r="BB501"/>
  <c r="BC500"/>
  <c r="BE500"/>
  <c r="BB500"/>
  <c r="BD500"/>
  <c r="BC499"/>
  <c r="BE499"/>
  <c r="BB499"/>
  <c r="BD499"/>
  <c r="BD498"/>
  <c r="BC498"/>
  <c r="BB498"/>
  <c r="BE497"/>
  <c r="BC497"/>
  <c r="BB497"/>
  <c r="BD497"/>
  <c r="BC496"/>
  <c r="BB496"/>
  <c r="BD496"/>
  <c r="BD495"/>
  <c r="BC495"/>
  <c r="BB495"/>
  <c r="BC493"/>
  <c r="BB493"/>
  <c r="BD491"/>
  <c r="BC491"/>
  <c r="BE491"/>
  <c r="BB491"/>
  <c r="BC490"/>
  <c r="BB490"/>
  <c r="BC489"/>
  <c r="BE489"/>
  <c r="BF489"/>
  <c r="BB489"/>
  <c r="BD489"/>
  <c r="BC488"/>
  <c r="BE488"/>
  <c r="BB488"/>
  <c r="BD488"/>
  <c r="BD487"/>
  <c r="BC487"/>
  <c r="BB487"/>
  <c r="BD486"/>
  <c r="BC486"/>
  <c r="BE490"/>
  <c r="BB486"/>
  <c r="BC482"/>
  <c r="BB482"/>
  <c r="BD482"/>
  <c r="BD481"/>
  <c r="BC481"/>
  <c r="BE481"/>
  <c r="BF481"/>
  <c r="BB481"/>
  <c r="BD480"/>
  <c r="BC480"/>
  <c r="BE480"/>
  <c r="BF480"/>
  <c r="BB480"/>
  <c r="BE479"/>
  <c r="BF479"/>
  <c r="BD479"/>
  <c r="BC479"/>
  <c r="BB479"/>
  <c r="BC478"/>
  <c r="BE478"/>
  <c r="BF478"/>
  <c r="BB478"/>
  <c r="BD478"/>
  <c r="BD477"/>
  <c r="BC477"/>
  <c r="BB477"/>
  <c r="BE474"/>
  <c r="BF474"/>
  <c r="BD474"/>
  <c r="BC474"/>
  <c r="BB474"/>
  <c r="BE473"/>
  <c r="BC473"/>
  <c r="BB473"/>
  <c r="BD473"/>
  <c r="BC472"/>
  <c r="BB472"/>
  <c r="BD472"/>
  <c r="BD471"/>
  <c r="BC471"/>
  <c r="BE471"/>
  <c r="BF471"/>
  <c r="BB471"/>
  <c r="BD470"/>
  <c r="BC470"/>
  <c r="BE470"/>
  <c r="BF470"/>
  <c r="BB470"/>
  <c r="BE469"/>
  <c r="BF469"/>
  <c r="BD469"/>
  <c r="BC469"/>
  <c r="BB469"/>
  <c r="BC468"/>
  <c r="BE468"/>
  <c r="BB468"/>
  <c r="BD468"/>
  <c r="BD467"/>
  <c r="BC467"/>
  <c r="BB467"/>
  <c r="BC464"/>
  <c r="BE464"/>
  <c r="BF464"/>
  <c r="BB464"/>
  <c r="BD464"/>
  <c r="BC463"/>
  <c r="BE463"/>
  <c r="BB463"/>
  <c r="BD463"/>
  <c r="BD462"/>
  <c r="BC462"/>
  <c r="BB462"/>
  <c r="BF463"/>
  <c r="BC458"/>
  <c r="BB458"/>
  <c r="BD458"/>
  <c r="BC457"/>
  <c r="BB457"/>
  <c r="BD457"/>
  <c r="BD456"/>
  <c r="BC456"/>
  <c r="BE456"/>
  <c r="BB456"/>
  <c r="BD455"/>
  <c r="BC455"/>
  <c r="BE455"/>
  <c r="BB455"/>
  <c r="BC454"/>
  <c r="BB454"/>
  <c r="BC453"/>
  <c r="BE453"/>
  <c r="BF453"/>
  <c r="BB453"/>
  <c r="BD453"/>
  <c r="BC452"/>
  <c r="BE452"/>
  <c r="BB452"/>
  <c r="BD452"/>
  <c r="BD451"/>
  <c r="BC451"/>
  <c r="BB451"/>
  <c r="BD450"/>
  <c r="BC450"/>
  <c r="BE454"/>
  <c r="BB450"/>
  <c r="BD447"/>
  <c r="BC447"/>
  <c r="BB447"/>
  <c r="BE446"/>
  <c r="BC446"/>
  <c r="BB446"/>
  <c r="BD446"/>
  <c r="BC445"/>
  <c r="BB445"/>
  <c r="BD445"/>
  <c r="BD444"/>
  <c r="BC444"/>
  <c r="BB444"/>
  <c r="BC441"/>
  <c r="BB441"/>
  <c r="BD441"/>
  <c r="BD440"/>
  <c r="BC440"/>
  <c r="BE440"/>
  <c r="BF440"/>
  <c r="BB440"/>
  <c r="BD439"/>
  <c r="BC439"/>
  <c r="BE439"/>
  <c r="BF439"/>
  <c r="BB439"/>
  <c r="BD438"/>
  <c r="BC438"/>
  <c r="BB438"/>
  <c r="BD435"/>
  <c r="BC435"/>
  <c r="BE435"/>
  <c r="BF435"/>
  <c r="BB435"/>
  <c r="BC434"/>
  <c r="BB434"/>
  <c r="BC433"/>
  <c r="BE433"/>
  <c r="BF433"/>
  <c r="BB433"/>
  <c r="BD433"/>
  <c r="BC432"/>
  <c r="BE432"/>
  <c r="BB432"/>
  <c r="BD432"/>
  <c r="BD431"/>
  <c r="BC431"/>
  <c r="BB431"/>
  <c r="BE430"/>
  <c r="BC430"/>
  <c r="BB430"/>
  <c r="BD430"/>
  <c r="BC429"/>
  <c r="BB429"/>
  <c r="BD429"/>
  <c r="BD428"/>
  <c r="BC428"/>
  <c r="BE428"/>
  <c r="BF428"/>
  <c r="BB428"/>
  <c r="BD427"/>
  <c r="BC427"/>
  <c r="BE427"/>
  <c r="BF427"/>
  <c r="BB427"/>
  <c r="BD426"/>
  <c r="BC426"/>
  <c r="BE434"/>
  <c r="BB426"/>
  <c r="BF430"/>
  <c r="BD423"/>
  <c r="BC423"/>
  <c r="BE423"/>
  <c r="BB423"/>
  <c r="BC422"/>
  <c r="BB422"/>
  <c r="BC421"/>
  <c r="BE421"/>
  <c r="BF421"/>
  <c r="BB421"/>
  <c r="BD421"/>
  <c r="BC420"/>
  <c r="BE420"/>
  <c r="BB420"/>
  <c r="BD420"/>
  <c r="BD419"/>
  <c r="BC419"/>
  <c r="BB419"/>
  <c r="BC416"/>
  <c r="BE416"/>
  <c r="BB416"/>
  <c r="BD416"/>
  <c r="BD415"/>
  <c r="BC415"/>
  <c r="BB415"/>
  <c r="BE414"/>
  <c r="BC414"/>
  <c r="BB414"/>
  <c r="BD414"/>
  <c r="BC413"/>
  <c r="BB413"/>
  <c r="BD413"/>
  <c r="BD412"/>
  <c r="BC412"/>
  <c r="BE412"/>
  <c r="BF412"/>
  <c r="BB412"/>
  <c r="BD411"/>
  <c r="BC411"/>
  <c r="BE411"/>
  <c r="BF411"/>
  <c r="BB411"/>
  <c r="BD410"/>
  <c r="BC410"/>
  <c r="BE415"/>
  <c r="BF415"/>
  <c r="BB410"/>
  <c r="BF414"/>
  <c r="BB407"/>
  <c r="BB406"/>
  <c r="BE404"/>
  <c r="BF404"/>
  <c r="BD404"/>
  <c r="BC404"/>
  <c r="BB404"/>
  <c r="BE403"/>
  <c r="BC403"/>
  <c r="BB403"/>
  <c r="BD403"/>
  <c r="BD402"/>
  <c r="BC402"/>
  <c r="BB402"/>
  <c r="BE399"/>
  <c r="BC399"/>
  <c r="BB399"/>
  <c r="BD399"/>
  <c r="BC398"/>
  <c r="BB398"/>
  <c r="BD398"/>
  <c r="BD397"/>
  <c r="BC397"/>
  <c r="BE397"/>
  <c r="BF397"/>
  <c r="BB397"/>
  <c r="BD396"/>
  <c r="BC396"/>
  <c r="BE396"/>
  <c r="BF396"/>
  <c r="BB396"/>
  <c r="BE395"/>
  <c r="BF395"/>
  <c r="BD395"/>
  <c r="BC395"/>
  <c r="BB395"/>
  <c r="BC394"/>
  <c r="BE394"/>
  <c r="BB394"/>
  <c r="BD394"/>
  <c r="BD393"/>
  <c r="BC393"/>
  <c r="BB393"/>
  <c r="BD389"/>
  <c r="BC389"/>
  <c r="BB389"/>
  <c r="BC388"/>
  <c r="BB388"/>
  <c r="BD388"/>
  <c r="BC387"/>
  <c r="BB387"/>
  <c r="BD387"/>
  <c r="BD386"/>
  <c r="BC386"/>
  <c r="BE386"/>
  <c r="BB386"/>
  <c r="BD385"/>
  <c r="BC385"/>
  <c r="BE385"/>
  <c r="BB385"/>
  <c r="BC384"/>
  <c r="BB384"/>
  <c r="BC383"/>
  <c r="BE383"/>
  <c r="BF383"/>
  <c r="BB383"/>
  <c r="BD383"/>
  <c r="BC382"/>
  <c r="BE382"/>
  <c r="BB382"/>
  <c r="BD382"/>
  <c r="BD381"/>
  <c r="BC381"/>
  <c r="BB381"/>
  <c r="BD380"/>
  <c r="BC380"/>
  <c r="BE384"/>
  <c r="BB380"/>
  <c r="BD377"/>
  <c r="BC377"/>
  <c r="BB377"/>
  <c r="BC376"/>
  <c r="BB376"/>
  <c r="BD376"/>
  <c r="BC375"/>
  <c r="BB375"/>
  <c r="BD375"/>
  <c r="BD374"/>
  <c r="BC374"/>
  <c r="BE374"/>
  <c r="BB374"/>
  <c r="BD373"/>
  <c r="BC373"/>
  <c r="BE373"/>
  <c r="BB373"/>
  <c r="BC372"/>
  <c r="BB372"/>
  <c r="BC371"/>
  <c r="BE371"/>
  <c r="BF371"/>
  <c r="BB371"/>
  <c r="BD371"/>
  <c r="BC370"/>
  <c r="BE370"/>
  <c r="BB370"/>
  <c r="BD370"/>
  <c r="BD369"/>
  <c r="BC369"/>
  <c r="BB369"/>
  <c r="BD368"/>
  <c r="BC368"/>
  <c r="BE372"/>
  <c r="BB368"/>
  <c r="BD365"/>
  <c r="BC365"/>
  <c r="BB365"/>
  <c r="BC364"/>
  <c r="BB364"/>
  <c r="BD364"/>
  <c r="BC363"/>
  <c r="BB363"/>
  <c r="BD363"/>
  <c r="BD362"/>
  <c r="BC362"/>
  <c r="BE362"/>
  <c r="BB362"/>
  <c r="BD361"/>
  <c r="BC361"/>
  <c r="BE361"/>
  <c r="BB361"/>
  <c r="BC360"/>
  <c r="BB360"/>
  <c r="BC359"/>
  <c r="BE359"/>
  <c r="BB359"/>
  <c r="BD359"/>
  <c r="BC358"/>
  <c r="BE358"/>
  <c r="BB358"/>
  <c r="BD358"/>
  <c r="BD357"/>
  <c r="BC357"/>
  <c r="BB357"/>
  <c r="BD356"/>
  <c r="BC356"/>
  <c r="BE360"/>
  <c r="BB356"/>
  <c r="BB353"/>
  <c r="BB352"/>
  <c r="BD350"/>
  <c r="BC350"/>
  <c r="BE350"/>
  <c r="BB350"/>
  <c r="BE349"/>
  <c r="BC349"/>
  <c r="BB349"/>
  <c r="BD348"/>
  <c r="BC348"/>
  <c r="BB348"/>
  <c r="BF350"/>
  <c r="BB344"/>
  <c r="BB343"/>
  <c r="BB342"/>
  <c r="BB341"/>
  <c r="BB340"/>
  <c r="BB339"/>
  <c r="BB338"/>
  <c r="BB337"/>
  <c r="BB336"/>
  <c r="BB335"/>
  <c r="BB333"/>
  <c r="BB332"/>
  <c r="BB331"/>
  <c r="BB330"/>
  <c r="BB329"/>
  <c r="BB328"/>
  <c r="BB327"/>
  <c r="BB326"/>
  <c r="BB325"/>
  <c r="BC322"/>
  <c r="BB322"/>
  <c r="BC321"/>
  <c r="BB321"/>
  <c r="BC320"/>
  <c r="BB320"/>
  <c r="BC319"/>
  <c r="BB319"/>
  <c r="BC318"/>
  <c r="BB318"/>
  <c r="BC317"/>
  <c r="BB317"/>
  <c r="BC316"/>
  <c r="BB316"/>
  <c r="BB309"/>
  <c r="BD307"/>
  <c r="BC307"/>
  <c r="BB307"/>
  <c r="BB305"/>
  <c r="BE301"/>
  <c r="BF301"/>
  <c r="BD301"/>
  <c r="BC301"/>
  <c r="BB301"/>
  <c r="BE300"/>
  <c r="BC300"/>
  <c r="BB300"/>
  <c r="BD300"/>
  <c r="BC299"/>
  <c r="BB299"/>
  <c r="BD299"/>
  <c r="BD298"/>
  <c r="BC298"/>
  <c r="BE298"/>
  <c r="BF298"/>
  <c r="BB298"/>
  <c r="BD297"/>
  <c r="BC297"/>
  <c r="BE297"/>
  <c r="BB297"/>
  <c r="BE296"/>
  <c r="BC296"/>
  <c r="BB296"/>
  <c r="BC295"/>
  <c r="BE295"/>
  <c r="BB295"/>
  <c r="BD295"/>
  <c r="BC294"/>
  <c r="BE294"/>
  <c r="BB294"/>
  <c r="BD294"/>
  <c r="BE293"/>
  <c r="BF293"/>
  <c r="BD293"/>
  <c r="BC293"/>
  <c r="BB293"/>
  <c r="BE292"/>
  <c r="BC292"/>
  <c r="BB292"/>
  <c r="BD292"/>
  <c r="BD291"/>
  <c r="BC291"/>
  <c r="BB291"/>
  <c r="BE289"/>
  <c r="BC289"/>
  <c r="BB289"/>
  <c r="BD289"/>
  <c r="BB288"/>
  <c r="BD287"/>
  <c r="BC287"/>
  <c r="BE287"/>
  <c r="BF287"/>
  <c r="BB287"/>
  <c r="BB286"/>
  <c r="BC285"/>
  <c r="BE285"/>
  <c r="BB285"/>
  <c r="BD285"/>
  <c r="BB283"/>
  <c r="BC282"/>
  <c r="BB282"/>
  <c r="BD282"/>
  <c r="BE280"/>
  <c r="BF280"/>
  <c r="BD280"/>
  <c r="BC280"/>
  <c r="BB280"/>
  <c r="BB279"/>
  <c r="BE278"/>
  <c r="BF278"/>
  <c r="BD278"/>
  <c r="BC278"/>
  <c r="BB278"/>
  <c r="BE274"/>
  <c r="BF274"/>
  <c r="BD274"/>
  <c r="BC274"/>
  <c r="BB274"/>
  <c r="BC273"/>
  <c r="BE273"/>
  <c r="BF273"/>
  <c r="BB273"/>
  <c r="BD273"/>
  <c r="BC272"/>
  <c r="BE272"/>
  <c r="BF272"/>
  <c r="BB272"/>
  <c r="BD272"/>
  <c r="BE271"/>
  <c r="BF271"/>
  <c r="BD271"/>
  <c r="BC271"/>
  <c r="BB271"/>
  <c r="BE270"/>
  <c r="BC270"/>
  <c r="BB270"/>
  <c r="BD270"/>
  <c r="BB269"/>
  <c r="BD269"/>
  <c r="BD268"/>
  <c r="BC268"/>
  <c r="BE268"/>
  <c r="BF268"/>
  <c r="BB268"/>
  <c r="BD267"/>
  <c r="BC267"/>
  <c r="BE267"/>
  <c r="BF267"/>
  <c r="BB267"/>
  <c r="BE266"/>
  <c r="BF266"/>
  <c r="BD266"/>
  <c r="BC266"/>
  <c r="BB266"/>
  <c r="BC265"/>
  <c r="BE265"/>
  <c r="BF265"/>
  <c r="BB265"/>
  <c r="BD265"/>
  <c r="BD264"/>
  <c r="BC264"/>
  <c r="BB264"/>
  <c r="BF289"/>
  <c r="BC261"/>
  <c r="BE261"/>
  <c r="BF261"/>
  <c r="BB261"/>
  <c r="BD261"/>
  <c r="BC260"/>
  <c r="BE260"/>
  <c r="BB260"/>
  <c r="BD260"/>
  <c r="BE259"/>
  <c r="BD259"/>
  <c r="BC259"/>
  <c r="BB259"/>
  <c r="BE258"/>
  <c r="BC258"/>
  <c r="BB258"/>
  <c r="BD258"/>
  <c r="BD257"/>
  <c r="BC257"/>
  <c r="BB257"/>
  <c r="BE254"/>
  <c r="BC254"/>
  <c r="BB254"/>
  <c r="BD254"/>
  <c r="BC253"/>
  <c r="BB253"/>
  <c r="BD253"/>
  <c r="BD252"/>
  <c r="BC252"/>
  <c r="BE252"/>
  <c r="BB252"/>
  <c r="BD251"/>
  <c r="BC251"/>
  <c r="BE251"/>
  <c r="BB251"/>
  <c r="BE250"/>
  <c r="BC250"/>
  <c r="BB250"/>
  <c r="BC249"/>
  <c r="BE249"/>
  <c r="BF249"/>
  <c r="BB249"/>
  <c r="BD249"/>
  <c r="BC248"/>
  <c r="BE248"/>
  <c r="BB248"/>
  <c r="BD248"/>
  <c r="BE247"/>
  <c r="BD247"/>
  <c r="BC247"/>
  <c r="BB247"/>
  <c r="BE246"/>
  <c r="BC246"/>
  <c r="BB246"/>
  <c r="BD246"/>
  <c r="BC245"/>
  <c r="BB245"/>
  <c r="BD245"/>
  <c r="BD244"/>
  <c r="BC244"/>
  <c r="BE244"/>
  <c r="BB244"/>
  <c r="BD243"/>
  <c r="BC243"/>
  <c r="BE243"/>
  <c r="BB243"/>
  <c r="BE242"/>
  <c r="BC242"/>
  <c r="BB242"/>
  <c r="BD241"/>
  <c r="BC241"/>
  <c r="BB241"/>
  <c r="BF258"/>
  <c r="BC238"/>
  <c r="BB238"/>
  <c r="BC237"/>
  <c r="BE237"/>
  <c r="BF237"/>
  <c r="BB237"/>
  <c r="BD237"/>
  <c r="BC236"/>
  <c r="BE236"/>
  <c r="BB236"/>
  <c r="BD236"/>
  <c r="BC235"/>
  <c r="BB235"/>
  <c r="BE234"/>
  <c r="BC234"/>
  <c r="BB234"/>
  <c r="BD234"/>
  <c r="BC233"/>
  <c r="BB233"/>
  <c r="BD233"/>
  <c r="BD232"/>
  <c r="BC232"/>
  <c r="BB232"/>
  <c r="BF234"/>
  <c r="BB229"/>
  <c r="BD227"/>
  <c r="BC227"/>
  <c r="BE227"/>
  <c r="BB227"/>
  <c r="BE226"/>
  <c r="BC226"/>
  <c r="BB226"/>
  <c r="BC225"/>
  <c r="BE225"/>
  <c r="BF225"/>
  <c r="BB225"/>
  <c r="BD225"/>
  <c r="BC224"/>
  <c r="BE224"/>
  <c r="BB224"/>
  <c r="BD224"/>
  <c r="BE223"/>
  <c r="BF223"/>
  <c r="BD223"/>
  <c r="BC223"/>
  <c r="BB223"/>
  <c r="BE222"/>
  <c r="BC222"/>
  <c r="BB222"/>
  <c r="BD222"/>
  <c r="BD221"/>
  <c r="BC221"/>
  <c r="BB221"/>
  <c r="BE218"/>
  <c r="BC218"/>
  <c r="BB218"/>
  <c r="BD218"/>
  <c r="BD217"/>
  <c r="BC217"/>
  <c r="BB217"/>
  <c r="BE215"/>
  <c r="BC215"/>
  <c r="BB215"/>
  <c r="BD215"/>
  <c r="BD214"/>
  <c r="BC214"/>
  <c r="BB214"/>
  <c r="BC212"/>
  <c r="BB212"/>
  <c r="BD212"/>
  <c r="BC211"/>
  <c r="BB211"/>
  <c r="BD211"/>
  <c r="BC210"/>
  <c r="BB210"/>
  <c r="BD209"/>
  <c r="BC209"/>
  <c r="BB209"/>
  <c r="BB207"/>
  <c r="BD206"/>
  <c r="BC206"/>
  <c r="BB206"/>
  <c r="BD204"/>
  <c r="BC204"/>
  <c r="BE204"/>
  <c r="BB204"/>
  <c r="BE203"/>
  <c r="BC203"/>
  <c r="BB203"/>
  <c r="BD202"/>
  <c r="BC202"/>
  <c r="BC207"/>
  <c r="BB202"/>
  <c r="BC201"/>
  <c r="BE201"/>
  <c r="BB201"/>
  <c r="BD201"/>
  <c r="BE200"/>
  <c r="BF200"/>
  <c r="BD200"/>
  <c r="BC200"/>
  <c r="BB200"/>
  <c r="BE199"/>
  <c r="BC199"/>
  <c r="BB199"/>
  <c r="BD199"/>
  <c r="BD198"/>
  <c r="BC198"/>
  <c r="BB198"/>
  <c r="BE194"/>
  <c r="BC194"/>
  <c r="BB194"/>
  <c r="BD194"/>
  <c r="BC193"/>
  <c r="BB193"/>
  <c r="BD193"/>
  <c r="BE192"/>
  <c r="BF192"/>
  <c r="BD192"/>
  <c r="BC192"/>
  <c r="BB192"/>
  <c r="BD191"/>
  <c r="BC191"/>
  <c r="BE191"/>
  <c r="BF191"/>
  <c r="BB191"/>
  <c r="BF190"/>
  <c r="BE190"/>
  <c r="BD190"/>
  <c r="BC190"/>
  <c r="BB190"/>
  <c r="BD189"/>
  <c r="BC189"/>
  <c r="BE189"/>
  <c r="BF189"/>
  <c r="BB189"/>
  <c r="BC188"/>
  <c r="BE188"/>
  <c r="BF188"/>
  <c r="BB188"/>
  <c r="BD188"/>
  <c r="BE187"/>
  <c r="BF187"/>
  <c r="BD187"/>
  <c r="BC187"/>
  <c r="BB187"/>
  <c r="BE186"/>
  <c r="BC186"/>
  <c r="BB186"/>
  <c r="BD186"/>
  <c r="BC185"/>
  <c r="BB185"/>
  <c r="BD185"/>
  <c r="BE184"/>
  <c r="BF184"/>
  <c r="BD184"/>
  <c r="BC184"/>
  <c r="BB184"/>
  <c r="BD183"/>
  <c r="BC183"/>
  <c r="BE183"/>
  <c r="BF183"/>
  <c r="BB183"/>
  <c r="BF182"/>
  <c r="BE182"/>
  <c r="BD182"/>
  <c r="BC182"/>
  <c r="BB182"/>
  <c r="BD181"/>
  <c r="BC181"/>
  <c r="BE181"/>
  <c r="BF181"/>
  <c r="BB181"/>
  <c r="BC180"/>
  <c r="BE180"/>
  <c r="BF180"/>
  <c r="BB180"/>
  <c r="BD180"/>
  <c r="BE179"/>
  <c r="BF179"/>
  <c r="BD179"/>
  <c r="BC179"/>
  <c r="BB179"/>
  <c r="BE178"/>
  <c r="BC178"/>
  <c r="BB178"/>
  <c r="BD178"/>
  <c r="BC177"/>
  <c r="BB177"/>
  <c r="BD177"/>
  <c r="BE176"/>
  <c r="BF176"/>
  <c r="BD176"/>
  <c r="BC176"/>
  <c r="BB176"/>
  <c r="BD175"/>
  <c r="BC175"/>
  <c r="BE175"/>
  <c r="BF175"/>
  <c r="BB175"/>
  <c r="BF174"/>
  <c r="BE174"/>
  <c r="BD174"/>
  <c r="BC174"/>
  <c r="BB174"/>
  <c r="BD173"/>
  <c r="BC173"/>
  <c r="BE173"/>
  <c r="BF173"/>
  <c r="BB173"/>
  <c r="BC172"/>
  <c r="BE172"/>
  <c r="BF172"/>
  <c r="BB172"/>
  <c r="BD172"/>
  <c r="BE171"/>
  <c r="BF171"/>
  <c r="BD171"/>
  <c r="BC171"/>
  <c r="BB171"/>
  <c r="BE170"/>
  <c r="BC170"/>
  <c r="BB170"/>
  <c r="BD170"/>
  <c r="BC169"/>
  <c r="BB169"/>
  <c r="BD169"/>
  <c r="BE168"/>
  <c r="BF168"/>
  <c r="BD168"/>
  <c r="BC168"/>
  <c r="BB168"/>
  <c r="BD167"/>
  <c r="BB167"/>
  <c r="BC164"/>
  <c r="BE164"/>
  <c r="BB164"/>
  <c r="BC163"/>
  <c r="BE163"/>
  <c r="BB163"/>
  <c r="BD163"/>
  <c r="BC162"/>
  <c r="BB162"/>
  <c r="BC161"/>
  <c r="BB161"/>
  <c r="BD161"/>
  <c r="BC160"/>
  <c r="BB160"/>
  <c r="BD160"/>
  <c r="BD159"/>
  <c r="BC159"/>
  <c r="BB159"/>
  <c r="BD158"/>
  <c r="BC158"/>
  <c r="BE158"/>
  <c r="BB158"/>
  <c r="BC157"/>
  <c r="BB157"/>
  <c r="BD156"/>
  <c r="BC156"/>
  <c r="BE156"/>
  <c r="BF156"/>
  <c r="BB156"/>
  <c r="BC155"/>
  <c r="BE155"/>
  <c r="BB155"/>
  <c r="BD155"/>
  <c r="BC154"/>
  <c r="BB154"/>
  <c r="BD153"/>
  <c r="BC153"/>
  <c r="BE154"/>
  <c r="BB153"/>
  <c r="BE150"/>
  <c r="BC150"/>
  <c r="BB150"/>
  <c r="BE149"/>
  <c r="BC149"/>
  <c r="BB149"/>
  <c r="BD149"/>
  <c r="BC148"/>
  <c r="BB148"/>
  <c r="BD148"/>
  <c r="BD147"/>
  <c r="BC147"/>
  <c r="BB147"/>
  <c r="BD146"/>
  <c r="BC146"/>
  <c r="BE146"/>
  <c r="BB146"/>
  <c r="BC145"/>
  <c r="BB145"/>
  <c r="BD144"/>
  <c r="BC144"/>
  <c r="BB144"/>
  <c r="BF141"/>
  <c r="BE141"/>
  <c r="BD141"/>
  <c r="BC141"/>
  <c r="BB141"/>
  <c r="BD140"/>
  <c r="BC140"/>
  <c r="BE140"/>
  <c r="BF140"/>
  <c r="BB140"/>
  <c r="BD139"/>
  <c r="BC139"/>
  <c r="BB139"/>
  <c r="BD137"/>
  <c r="BC137"/>
  <c r="BE137"/>
  <c r="BF137"/>
  <c r="BB137"/>
  <c r="BC136"/>
  <c r="BE136"/>
  <c r="BB136"/>
  <c r="BD136"/>
  <c r="BD135"/>
  <c r="BC135"/>
  <c r="BB135"/>
  <c r="BF136"/>
  <c r="BD133"/>
  <c r="BC133"/>
  <c r="BB133"/>
  <c r="BD130"/>
  <c r="BC130"/>
  <c r="BE130"/>
  <c r="BF130"/>
  <c r="BB130"/>
  <c r="BC129"/>
  <c r="BE129"/>
  <c r="BB129"/>
  <c r="BD129"/>
  <c r="BD128"/>
  <c r="BC128"/>
  <c r="BB128"/>
  <c r="BC125"/>
  <c r="BE125"/>
  <c r="BB125"/>
  <c r="BD125"/>
  <c r="BE124"/>
  <c r="BC124"/>
  <c r="BB124"/>
  <c r="BE123"/>
  <c r="BC123"/>
  <c r="BB123"/>
  <c r="BD123"/>
  <c r="BC122"/>
  <c r="BB122"/>
  <c r="BD122"/>
  <c r="BE121"/>
  <c r="BF121"/>
  <c r="BD121"/>
  <c r="BC121"/>
  <c r="BB121"/>
  <c r="BD120"/>
  <c r="BC120"/>
  <c r="BE120"/>
  <c r="BB120"/>
  <c r="BD119"/>
  <c r="BB119"/>
  <c r="BC116"/>
  <c r="BE116"/>
  <c r="BB116"/>
  <c r="BD116"/>
  <c r="BE115"/>
  <c r="BC115"/>
  <c r="BB115"/>
  <c r="BE114"/>
  <c r="BC114"/>
  <c r="BB114"/>
  <c r="BD114"/>
  <c r="BC113"/>
  <c r="BB113"/>
  <c r="BD113"/>
  <c r="BD112"/>
  <c r="BC112"/>
  <c r="BB112"/>
  <c r="BD111"/>
  <c r="BC111"/>
  <c r="BE111"/>
  <c r="BB111"/>
  <c r="BC110"/>
  <c r="BB110"/>
  <c r="BD109"/>
  <c r="BC109"/>
  <c r="BB109"/>
  <c r="BF114"/>
  <c r="BC93"/>
  <c r="BB93"/>
  <c r="BD92"/>
  <c r="BC92"/>
  <c r="BB92"/>
  <c r="BE93"/>
  <c r="BE86"/>
  <c r="BC86"/>
  <c r="BC88"/>
  <c r="BB86"/>
  <c r="BD86"/>
  <c r="BC85"/>
  <c r="BB85"/>
  <c r="BD85"/>
  <c r="BD84"/>
  <c r="BC84"/>
  <c r="BB84"/>
  <c r="BD83"/>
  <c r="BC83"/>
  <c r="BE83"/>
  <c r="BB83"/>
  <c r="BC82"/>
  <c r="BB82"/>
  <c r="BF81"/>
  <c r="BE81"/>
  <c r="BD81"/>
  <c r="BC81"/>
  <c r="BB81"/>
  <c r="BC80"/>
  <c r="BE80"/>
  <c r="BB80"/>
  <c r="BD80"/>
  <c r="BD79"/>
  <c r="BC79"/>
  <c r="BE84"/>
  <c r="BF84"/>
  <c r="BB79"/>
  <c r="BC76"/>
  <c r="BE76"/>
  <c r="BB76"/>
  <c r="BD76"/>
  <c r="BC75"/>
  <c r="BB75"/>
  <c r="BC74"/>
  <c r="BB74"/>
  <c r="BC73"/>
  <c r="BB73"/>
  <c r="BD73"/>
  <c r="BC72"/>
  <c r="BB72"/>
  <c r="BD71"/>
  <c r="BC71"/>
  <c r="BB71"/>
  <c r="BE68"/>
  <c r="BF68"/>
  <c r="BD68"/>
  <c r="BC68"/>
  <c r="BB68"/>
  <c r="BD67"/>
  <c r="BC67"/>
  <c r="BE67"/>
  <c r="BB67"/>
  <c r="BD66"/>
  <c r="BC66"/>
  <c r="BB66"/>
  <c r="BD64"/>
  <c r="BC64"/>
  <c r="BE64"/>
  <c r="BB64"/>
  <c r="BC63"/>
  <c r="BB63"/>
  <c r="BF62"/>
  <c r="BE62"/>
  <c r="BD62"/>
  <c r="BC62"/>
  <c r="BB62"/>
  <c r="BC61"/>
  <c r="BE61"/>
  <c r="BB61"/>
  <c r="BD61"/>
  <c r="BC59"/>
  <c r="BE59"/>
  <c r="BB59"/>
  <c r="BD59"/>
  <c r="BD58"/>
  <c r="BC58"/>
  <c r="BE60"/>
  <c r="BB58"/>
  <c r="BC55"/>
  <c r="BB55"/>
  <c r="BC54"/>
  <c r="BB54"/>
  <c r="BC53"/>
  <c r="BB53"/>
  <c r="BC52"/>
  <c r="BB52"/>
  <c r="BC51"/>
  <c r="BB51"/>
  <c r="BE50"/>
  <c r="BC50"/>
  <c r="BB50"/>
  <c r="BD49"/>
  <c r="BC49"/>
  <c r="BB49"/>
  <c r="BE46"/>
  <c r="BC46"/>
  <c r="BB46"/>
  <c r="BC45"/>
  <c r="BB45"/>
  <c r="BD45"/>
  <c r="BC44"/>
  <c r="BB44"/>
  <c r="BD43"/>
  <c r="BC43"/>
  <c r="BE43"/>
  <c r="BB43"/>
  <c r="BC42"/>
  <c r="BB42"/>
  <c r="BD41"/>
  <c r="BC41"/>
  <c r="BB41"/>
  <c r="BE39"/>
  <c r="BC39"/>
  <c r="BB39"/>
  <c r="BF38"/>
  <c r="BE38"/>
  <c r="BD38"/>
  <c r="BC38"/>
  <c r="BB38"/>
  <c r="BC37"/>
  <c r="BE37"/>
  <c r="BB37"/>
  <c r="BD37"/>
  <c r="BF36"/>
  <c r="BE36"/>
  <c r="BD36"/>
  <c r="BC36"/>
  <c r="BB36"/>
  <c r="BE35"/>
  <c r="BD35"/>
  <c r="BC35"/>
  <c r="BB35"/>
  <c r="BD34"/>
  <c r="BC34"/>
  <c r="BB34"/>
  <c r="BF35"/>
  <c r="BE31"/>
  <c r="BD31"/>
  <c r="BC31"/>
  <c r="BB31"/>
  <c r="BC30"/>
  <c r="BB30"/>
  <c r="BD30"/>
  <c r="BE29"/>
  <c r="BF29"/>
  <c r="BD29"/>
  <c r="BC29"/>
  <c r="BB29"/>
  <c r="BD28"/>
  <c r="BC28"/>
  <c r="BE28"/>
  <c r="BF28"/>
  <c r="BB28"/>
  <c r="BF27"/>
  <c r="BE27"/>
  <c r="BD27"/>
  <c r="BC27"/>
  <c r="BB27"/>
  <c r="BF26"/>
  <c r="BE26"/>
  <c r="BD26"/>
  <c r="BC26"/>
  <c r="BB26"/>
  <c r="BD25"/>
  <c r="BC25"/>
  <c r="BB25"/>
  <c r="BF31"/>
  <c r="BB22"/>
  <c r="BB21"/>
  <c r="BC19"/>
  <c r="BB19"/>
  <c r="BD19"/>
  <c r="BF18"/>
  <c r="BE18"/>
  <c r="BD18"/>
  <c r="BC18"/>
  <c r="BB18"/>
  <c r="BD16"/>
  <c r="BC16"/>
  <c r="BE16"/>
  <c r="BF16"/>
  <c r="BB16"/>
  <c r="BF15"/>
  <c r="BE15"/>
  <c r="BD15"/>
  <c r="BC15"/>
  <c r="BB15"/>
  <c r="BF14"/>
  <c r="BE14"/>
  <c r="BD14"/>
  <c r="BC14"/>
  <c r="BB14"/>
  <c r="BC13"/>
  <c r="BE13"/>
  <c r="BB13"/>
  <c r="BD13"/>
  <c r="BF12"/>
  <c r="BE12"/>
  <c r="BD12"/>
  <c r="BC12"/>
  <c r="BB12"/>
  <c r="BE11"/>
  <c r="BD11"/>
  <c r="BC11"/>
  <c r="BB11"/>
  <c r="BC10"/>
  <c r="BB10"/>
  <c r="BD10"/>
  <c r="BF9"/>
  <c r="BE9"/>
  <c r="BD9"/>
  <c r="BC9"/>
  <c r="BB9"/>
  <c r="BD8"/>
  <c r="BC8"/>
  <c r="BE8"/>
  <c r="BF8"/>
  <c r="BB8"/>
  <c r="BF7"/>
  <c r="BE7"/>
  <c r="BD7"/>
  <c r="BC7"/>
  <c r="BB7"/>
  <c r="BF6"/>
  <c r="BE6"/>
  <c r="BD6"/>
  <c r="BC6"/>
  <c r="BB6"/>
  <c r="BD5"/>
  <c r="BC5"/>
  <c r="BB5"/>
  <c r="BF11"/>
  <c r="BF93"/>
  <c r="BF349"/>
  <c r="BF161"/>
  <c r="BF473"/>
  <c r="BF212"/>
  <c r="BF300"/>
  <c r="BF296"/>
  <c r="BF524"/>
  <c r="BF149"/>
  <c r="BF199"/>
  <c r="BF218"/>
  <c r="BF384"/>
  <c r="BF446"/>
  <c r="BF490"/>
  <c r="BF497"/>
  <c r="BF525"/>
  <c r="BF543"/>
  <c r="BF364"/>
  <c r="BF123"/>
  <c r="BF423"/>
  <c r="BF491"/>
  <c r="BF509"/>
  <c r="BF584"/>
  <c r="BF601"/>
  <c r="BF622"/>
  <c r="BF129"/>
  <c r="BF215"/>
  <c r="BF399"/>
  <c r="BF50"/>
  <c r="BF60"/>
  <c r="BF194"/>
  <c r="BF13"/>
  <c r="BF67"/>
  <c r="BF86"/>
  <c r="BF222"/>
  <c r="BF285"/>
  <c r="BF295"/>
  <c r="BF360"/>
  <c r="BF359"/>
  <c r="BF394"/>
  <c r="BF403"/>
  <c r="BF468"/>
  <c r="BF500"/>
  <c r="BF575"/>
  <c r="BF609"/>
  <c r="BE161"/>
  <c r="BE212"/>
  <c r="BE364"/>
  <c r="BE376"/>
  <c r="BF376"/>
  <c r="BE388"/>
  <c r="BF388"/>
  <c r="BE458"/>
  <c r="BF458"/>
  <c r="BD46"/>
  <c r="BF46"/>
  <c r="BD50"/>
  <c r="BD74"/>
  <c r="BF112"/>
  <c r="BF147"/>
  <c r="BF159"/>
  <c r="BE202"/>
  <c r="BF202"/>
  <c r="BF244"/>
  <c r="BF252"/>
  <c r="BF362"/>
  <c r="BF374"/>
  <c r="BF386"/>
  <c r="BF456"/>
  <c r="BF526"/>
  <c r="BF537"/>
  <c r="BF545"/>
  <c r="BF554"/>
  <c r="BF570"/>
  <c r="BF578"/>
  <c r="BF586"/>
  <c r="BF594"/>
  <c r="BF603"/>
  <c r="BF612"/>
  <c r="BF620"/>
  <c r="BD622"/>
  <c r="BE44"/>
  <c r="BE72"/>
  <c r="BF72"/>
  <c r="BF75"/>
  <c r="BE112"/>
  <c r="BF115"/>
  <c r="BE147"/>
  <c r="BE159"/>
  <c r="BD164"/>
  <c r="BF164"/>
  <c r="BE210"/>
  <c r="BF210"/>
  <c r="BF247"/>
  <c r="BF259"/>
  <c r="BF377"/>
  <c r="BF381"/>
  <c r="BF389"/>
  <c r="BF510"/>
  <c r="BF540"/>
  <c r="BF548"/>
  <c r="BF563"/>
  <c r="BF581"/>
  <c r="BF589"/>
  <c r="BF615"/>
  <c r="BF623"/>
  <c r="BE162"/>
  <c r="BF162"/>
  <c r="BD210"/>
  <c r="BE235"/>
  <c r="BF235"/>
  <c r="BE357"/>
  <c r="BF357"/>
  <c r="BE365"/>
  <c r="BF365"/>
  <c r="BE369"/>
  <c r="BF369"/>
  <c r="BE377"/>
  <c r="BE381"/>
  <c r="BE389"/>
  <c r="BF422"/>
  <c r="BE431"/>
  <c r="BF431"/>
  <c r="BE447"/>
  <c r="BF447"/>
  <c r="BE451"/>
  <c r="BF451"/>
  <c r="BE487"/>
  <c r="BF487"/>
  <c r="BE498"/>
  <c r="BF498"/>
  <c r="BE510"/>
  <c r="BF513"/>
  <c r="BE521"/>
  <c r="BF521"/>
  <c r="BE74"/>
  <c r="BF74"/>
  <c r="BC89"/>
  <c r="BE63"/>
  <c r="BB89"/>
  <c r="BE110"/>
  <c r="BF113"/>
  <c r="BD124"/>
  <c r="BF124"/>
  <c r="BD150"/>
  <c r="BF150"/>
  <c r="BD154"/>
  <c r="BF154"/>
  <c r="BE157"/>
  <c r="BD623"/>
  <c r="BD72"/>
  <c r="BE42"/>
  <c r="BF42"/>
  <c r="BF122"/>
  <c r="BE145"/>
  <c r="BE10"/>
  <c r="BF10"/>
  <c r="BE19"/>
  <c r="BF19"/>
  <c r="BE30"/>
  <c r="BF30"/>
  <c r="BF37"/>
  <c r="BD39"/>
  <c r="BF39"/>
  <c r="BD42"/>
  <c r="BE45"/>
  <c r="BF45"/>
  <c r="BF59"/>
  <c r="BF61"/>
  <c r="BD63"/>
  <c r="BE73"/>
  <c r="BF73"/>
  <c r="BF76"/>
  <c r="BF80"/>
  <c r="BD82"/>
  <c r="BE85"/>
  <c r="BD93"/>
  <c r="BD110"/>
  <c r="BE113"/>
  <c r="BF116"/>
  <c r="BE122"/>
  <c r="BF125"/>
  <c r="BD145"/>
  <c r="BE148"/>
  <c r="BF155"/>
  <c r="BD157"/>
  <c r="BE160"/>
  <c r="BF163"/>
  <c r="BE169"/>
  <c r="BF169"/>
  <c r="BE177"/>
  <c r="BF177"/>
  <c r="BE185"/>
  <c r="BF185"/>
  <c r="BE193"/>
  <c r="BF193"/>
  <c r="BF201"/>
  <c r="BD203"/>
  <c r="BF203"/>
  <c r="BE211"/>
  <c r="BF224"/>
  <c r="BD226"/>
  <c r="BF226"/>
  <c r="BE233"/>
  <c r="BF236"/>
  <c r="BD238"/>
  <c r="BF238"/>
  <c r="BD242"/>
  <c r="BF242"/>
  <c r="BE245"/>
  <c r="BF245"/>
  <c r="BF248"/>
  <c r="BD250"/>
  <c r="BF250"/>
  <c r="BE253"/>
  <c r="BF253"/>
  <c r="BF260"/>
  <c r="BE269"/>
  <c r="BF269"/>
  <c r="BE282"/>
  <c r="BF282"/>
  <c r="BF294"/>
  <c r="BD296"/>
  <c r="BE299"/>
  <c r="BF299"/>
  <c r="BD349"/>
  <c r="BF358"/>
  <c r="BD360"/>
  <c r="BE363"/>
  <c r="BF363"/>
  <c r="BF370"/>
  <c r="BD372"/>
  <c r="BF372"/>
  <c r="BE375"/>
  <c r="BF375"/>
  <c r="BF382"/>
  <c r="BD384"/>
  <c r="BE387"/>
  <c r="BF387"/>
  <c r="BE398"/>
  <c r="BF398"/>
  <c r="BE413"/>
  <c r="BF413"/>
  <c r="BF416"/>
  <c r="BF420"/>
  <c r="BD422"/>
  <c r="BE429"/>
  <c r="BF429"/>
  <c r="BF432"/>
  <c r="BD434"/>
  <c r="BF434"/>
  <c r="BE441"/>
  <c r="BF441"/>
  <c r="BE445"/>
  <c r="BF445"/>
  <c r="BF452"/>
  <c r="BD454"/>
  <c r="BF454"/>
  <c r="BE457"/>
  <c r="BF457"/>
  <c r="BE472"/>
  <c r="BF472"/>
  <c r="BE482"/>
  <c r="BF482"/>
  <c r="BF488"/>
  <c r="BD490"/>
  <c r="BE496"/>
  <c r="BF496"/>
  <c r="BF499"/>
  <c r="BD501"/>
  <c r="BF501"/>
  <c r="BE508"/>
  <c r="BF508"/>
  <c r="BF511"/>
  <c r="BD513"/>
  <c r="BF522"/>
  <c r="BD524"/>
  <c r="BD534"/>
  <c r="BF534"/>
  <c r="BE538"/>
  <c r="BF538"/>
  <c r="BF541"/>
  <c r="BD543"/>
  <c r="BE546"/>
  <c r="BF546"/>
  <c r="BD552"/>
  <c r="BF552"/>
  <c r="BE555"/>
  <c r="BF555"/>
  <c r="BE558"/>
  <c r="BF558"/>
  <c r="BD567"/>
  <c r="BF567"/>
  <c r="BE571"/>
  <c r="BF571"/>
  <c r="BF574"/>
  <c r="BD576"/>
  <c r="BF576"/>
  <c r="BE579"/>
  <c r="BF579"/>
  <c r="BF582"/>
  <c r="BD584"/>
  <c r="BE587"/>
  <c r="BF587"/>
  <c r="BF590"/>
  <c r="BD592"/>
  <c r="BF592"/>
  <c r="BE595"/>
  <c r="BF595"/>
  <c r="BD601"/>
  <c r="BE604"/>
  <c r="BF604"/>
  <c r="BD610"/>
  <c r="BF610"/>
  <c r="BE613"/>
  <c r="BF613"/>
  <c r="BF616"/>
  <c r="BD618"/>
  <c r="BF618"/>
  <c r="BE621"/>
  <c r="BF621"/>
  <c r="BD44"/>
  <c r="BF44"/>
  <c r="BE75"/>
  <c r="BD115"/>
  <c r="BF160"/>
  <c r="BD162"/>
  <c r="BF211"/>
  <c r="BF233"/>
  <c r="BD235"/>
  <c r="BE238"/>
  <c r="BE422"/>
  <c r="BF43"/>
  <c r="BF64"/>
  <c r="BF83"/>
  <c r="BF120"/>
  <c r="BF146"/>
  <c r="BF158"/>
  <c r="BF204"/>
  <c r="BF243"/>
  <c r="BF251"/>
  <c r="BF297"/>
  <c r="BF361"/>
  <c r="BF373"/>
  <c r="BF385"/>
  <c r="BF455"/>
  <c r="BF502"/>
  <c r="BF514"/>
  <c r="BF536"/>
  <c r="BF544"/>
  <c r="BF553"/>
  <c r="BF602"/>
  <c r="BF611"/>
  <c r="BF619"/>
  <c r="BD60"/>
  <c r="BD75"/>
  <c r="BE82"/>
  <c r="BF85"/>
  <c r="BF148"/>
  <c r="BB88"/>
  <c r="BF111"/>
  <c r="BF227"/>
  <c r="BF170"/>
  <c r="BF178"/>
  <c r="BF186"/>
  <c r="BF246"/>
  <c r="BF254"/>
  <c r="BF270"/>
  <c r="BF292"/>
  <c r="BF539"/>
  <c r="BF572"/>
  <c r="BF580"/>
  <c r="BF588"/>
  <c r="BF614"/>
  <c r="BF63"/>
  <c r="BF145"/>
  <c r="BF157"/>
  <c r="BF82"/>
  <c r="BF110"/>
</calcChain>
</file>

<file path=xl/sharedStrings.xml><?xml version="1.0" encoding="utf-8"?>
<sst xmlns="http://schemas.openxmlformats.org/spreadsheetml/2006/main" count="3995" uniqueCount="468">
  <si>
    <t>Geographic ID Code</t>
  </si>
  <si>
    <t>Geographic Name</t>
  </si>
  <si>
    <t>Table Number</t>
  </si>
  <si>
    <t>Table Order</t>
  </si>
  <si>
    <t>Adams</t>
  </si>
  <si>
    <t>Brown</t>
  </si>
  <si>
    <t>Clermont</t>
  </si>
  <si>
    <t>Fayette</t>
  </si>
  <si>
    <t>Gallia</t>
  </si>
  <si>
    <t>Highland</t>
  </si>
  <si>
    <t>Jackson</t>
  </si>
  <si>
    <t>Lawrence</t>
  </si>
  <si>
    <t>Pike</t>
  </si>
  <si>
    <t>Ross</t>
  </si>
  <si>
    <t>Scioto</t>
  </si>
  <si>
    <t>Vinton</t>
  </si>
  <si>
    <t>OVRDC</t>
  </si>
  <si>
    <t>All</t>
  </si>
  <si>
    <t>DP02</t>
  </si>
  <si>
    <t>Selected Social Characteristics in the United States</t>
  </si>
  <si>
    <t>Estimate</t>
  </si>
  <si>
    <t>Margin of Error (+/-)</t>
  </si>
  <si>
    <t>Percent</t>
  </si>
  <si>
    <t>Margin of Error (+/-)%</t>
  </si>
  <si>
    <t>Check</t>
  </si>
  <si>
    <t>HOUSEHOLDS BY TYPE</t>
  </si>
  <si>
    <t>Total households</t>
  </si>
  <si>
    <t>Family households (families)</t>
  </si>
  <si>
    <t>With own children under 18 years</t>
  </si>
  <si>
    <t>Married-couple family</t>
  </si>
  <si>
    <t>Male householder, no wife present, family</t>
  </si>
  <si>
    <t>Female householder, no husband present, family</t>
  </si>
  <si>
    <t>Nonfamily households</t>
  </si>
  <si>
    <t>Householder living alone</t>
  </si>
  <si>
    <t>65 years and over</t>
  </si>
  <si>
    <t>Households with one or more people under 18 years</t>
  </si>
  <si>
    <t>Households with one or more people 65 years and over</t>
  </si>
  <si>
    <t>Average household size</t>
  </si>
  <si>
    <t>(X)</t>
  </si>
  <si>
    <t>Average family size</t>
  </si>
  <si>
    <t>RELATIONSHIP</t>
  </si>
  <si>
    <t>Population in households</t>
  </si>
  <si>
    <t>Householder</t>
  </si>
  <si>
    <t>Spouse</t>
  </si>
  <si>
    <t>Child</t>
  </si>
  <si>
    <t>Other relatives</t>
  </si>
  <si>
    <t>Nonrelatives</t>
  </si>
  <si>
    <t>Unmarried partner</t>
  </si>
  <si>
    <t>MARITAL STATUS</t>
  </si>
  <si>
    <t>Males 15 years and over</t>
  </si>
  <si>
    <t>Never married</t>
  </si>
  <si>
    <t>Now married, except separated</t>
  </si>
  <si>
    <t>Separated</t>
  </si>
  <si>
    <t>Widowed</t>
  </si>
  <si>
    <t>Divorced</t>
  </si>
  <si>
    <t>Females 15 years and over</t>
  </si>
  <si>
    <t>FERTILITY</t>
  </si>
  <si>
    <t>Number of women 15 to 50 years old who had a birth in the past 12 months</t>
  </si>
  <si>
    <t>Unmarried women (widowed, divorced, and never married)</t>
  </si>
  <si>
    <t>Per 1,000 unmarried women</t>
  </si>
  <si>
    <t>Per 1,000 women 15 to 50 years old</t>
  </si>
  <si>
    <t>Per 1,000 women 15 to 19 years old</t>
  </si>
  <si>
    <t>Per 1,000 women 20 to 34 years old</t>
  </si>
  <si>
    <t>Per 1,000 women 35 to 50 years old</t>
  </si>
  <si>
    <t>GRANDPARENTS</t>
  </si>
  <si>
    <t>Number of grandparents living with own grandchildren under 18 years</t>
  </si>
  <si>
    <t>Responsible for grandchildren</t>
  </si>
  <si>
    <t>Years responsible for grandchildren</t>
  </si>
  <si>
    <t>Less than 1 year</t>
  </si>
  <si>
    <t>1 or 2 years</t>
  </si>
  <si>
    <t>3 or 4 years</t>
  </si>
  <si>
    <t>5 or more years</t>
  </si>
  <si>
    <t>Number of grandparents responsible for own grandchildren under 18 years</t>
  </si>
  <si>
    <t>Who are female</t>
  </si>
  <si>
    <t>Who are married</t>
  </si>
  <si>
    <t>SCHOOL ENROLLMENT</t>
  </si>
  <si>
    <t>Population 3 years and over enrolled in school</t>
  </si>
  <si>
    <t>Nursery school, preschool</t>
  </si>
  <si>
    <t>Kindergarten</t>
  </si>
  <si>
    <t>Elementary school (grades 1-8)</t>
  </si>
  <si>
    <t>High school (grades 9-12)</t>
  </si>
  <si>
    <t>College or graduate school</t>
  </si>
  <si>
    <t>EDUCATIONAL ATTAINMENT</t>
  </si>
  <si>
    <t>Population 25 years and over</t>
  </si>
  <si>
    <t>Less than 9th grade</t>
  </si>
  <si>
    <t>9th to 12th grade, no diploma</t>
  </si>
  <si>
    <t>High school graduate (includes equivalency)</t>
  </si>
  <si>
    <t>Some college, no degree</t>
  </si>
  <si>
    <t>Associate's degree</t>
  </si>
  <si>
    <t>Bachelor's degree</t>
  </si>
  <si>
    <t>Graduate or professional degree</t>
  </si>
  <si>
    <t>Percent high school graduate or higher</t>
  </si>
  <si>
    <t>Percent bachelor's degree or higher</t>
  </si>
  <si>
    <t>VETERAN STATUS</t>
  </si>
  <si>
    <t>Civilian population 18 years and over</t>
  </si>
  <si>
    <t>Civilian veterans</t>
  </si>
  <si>
    <t>DISABILITY STATUS OF THE CIVILIAN NONINSTITUTIONALIZED POPULATION</t>
  </si>
  <si>
    <t>Total Civilian Noninstitutionalized Population</t>
  </si>
  <si>
    <t>With a disability</t>
  </si>
  <si>
    <t>Under 18 years</t>
  </si>
  <si>
    <t>18 to 64 years</t>
  </si>
  <si>
    <t>RESIDENCE 1 YEAR AGO</t>
  </si>
  <si>
    <t>Population 1 year and over</t>
  </si>
  <si>
    <t>Same house</t>
  </si>
  <si>
    <t>Different house in the U.S.</t>
  </si>
  <si>
    <t>Same county</t>
  </si>
  <si>
    <t>Different county</t>
  </si>
  <si>
    <t>Same state</t>
  </si>
  <si>
    <t>Different state</t>
  </si>
  <si>
    <t>Abroad</t>
  </si>
  <si>
    <t>PLACE OF BIRTH</t>
  </si>
  <si>
    <t>Total population</t>
  </si>
  <si>
    <t>**</t>
  </si>
  <si>
    <t>Native</t>
  </si>
  <si>
    <t>Born in United States</t>
  </si>
  <si>
    <t>State of residence</t>
  </si>
  <si>
    <t>Born in Puerto Rico, U.S. Island areas, or born abroad to American parent(s)</t>
  </si>
  <si>
    <t>Foreign born</t>
  </si>
  <si>
    <t>U.S. CITIZENSHIP STATUS</t>
  </si>
  <si>
    <t>Foreign-born population</t>
  </si>
  <si>
    <t>Naturalized U.S. citizen</t>
  </si>
  <si>
    <t>Not a U.S. citizen</t>
  </si>
  <si>
    <t>YEAR OF ENTRY</t>
  </si>
  <si>
    <t>Population born outside the United States</t>
  </si>
  <si>
    <t>Entered 2000 or later</t>
  </si>
  <si>
    <t>Entered before 2000</t>
  </si>
  <si>
    <t>WORLD REGION OF BIRTH OF FOREIGN BORN</t>
  </si>
  <si>
    <t>Foreign-born population, excluding population born at sea</t>
  </si>
  <si>
    <t>Europe</t>
  </si>
  <si>
    <t>Asia</t>
  </si>
  <si>
    <t>Africa</t>
  </si>
  <si>
    <t>Oceania</t>
  </si>
  <si>
    <t>Latin America</t>
  </si>
  <si>
    <t>Northern America</t>
  </si>
  <si>
    <t>LANGUAGE SPOKEN AT HOME</t>
  </si>
  <si>
    <t>Population 5 years and over</t>
  </si>
  <si>
    <t>English only</t>
  </si>
  <si>
    <t>Language other than English</t>
  </si>
  <si>
    <t>Speak English less than "very well"</t>
  </si>
  <si>
    <t>Spanish</t>
  </si>
  <si>
    <t>Other Indo-European languages</t>
  </si>
  <si>
    <t>Asian and Pacific Islander languages</t>
  </si>
  <si>
    <t>Other languages</t>
  </si>
  <si>
    <t>ANCESTRY</t>
  </si>
  <si>
    <t>American</t>
  </si>
  <si>
    <t>Arab</t>
  </si>
  <si>
    <t>Czech</t>
  </si>
  <si>
    <t>Danish</t>
  </si>
  <si>
    <t>Dutch</t>
  </si>
  <si>
    <t>English</t>
  </si>
  <si>
    <t>French (except Basque)</t>
  </si>
  <si>
    <t>French Canadian</t>
  </si>
  <si>
    <t>German</t>
  </si>
  <si>
    <t>Greek</t>
  </si>
  <si>
    <t>Hungarian</t>
  </si>
  <si>
    <t>Irish</t>
  </si>
  <si>
    <t>Italian</t>
  </si>
  <si>
    <t>Lithuanian</t>
  </si>
  <si>
    <t>Norwegian</t>
  </si>
  <si>
    <t>Polish</t>
  </si>
  <si>
    <t>Portuguese</t>
  </si>
  <si>
    <t>Russian</t>
  </si>
  <si>
    <t>Scotch-Irish</t>
  </si>
  <si>
    <t>Scottish</t>
  </si>
  <si>
    <t>Slovak</t>
  </si>
  <si>
    <t>Subsaharan African</t>
  </si>
  <si>
    <t>Swedish</t>
  </si>
  <si>
    <t>Swiss</t>
  </si>
  <si>
    <t>Ukrainian</t>
  </si>
  <si>
    <t>Welsh</t>
  </si>
  <si>
    <t>West Indian (excluding Hispanic origin groups)</t>
  </si>
  <si>
    <t>DP03</t>
  </si>
  <si>
    <t>Selected Economic Characteristics</t>
  </si>
  <si>
    <t>EMPLOYMENT STATUS</t>
  </si>
  <si>
    <t>Population 16 years and over</t>
  </si>
  <si>
    <t>In labor force</t>
  </si>
  <si>
    <t>Civilian labor force</t>
  </si>
  <si>
    <t>Employed</t>
  </si>
  <si>
    <t>Unemployed</t>
  </si>
  <si>
    <t>Armed Forces</t>
  </si>
  <si>
    <t>Not in labor force</t>
  </si>
  <si>
    <t>Percent Unemployed</t>
  </si>
  <si>
    <t>Females 16 years and over</t>
  </si>
  <si>
    <t>Own children under 6 years</t>
  </si>
  <si>
    <t>All parents in family in labor force</t>
  </si>
  <si>
    <t>Own children 6 to 17 years</t>
  </si>
  <si>
    <t>COMMUTING TO WORK</t>
  </si>
  <si>
    <t>Workers 16 years and over</t>
  </si>
  <si>
    <t>Car, truck, or van -- drove alone</t>
  </si>
  <si>
    <t>Car, truck, or van -- carpooled</t>
  </si>
  <si>
    <t>Public transportation (excluding taxicab)</t>
  </si>
  <si>
    <t>Walked</t>
  </si>
  <si>
    <t>Other means</t>
  </si>
  <si>
    <t>Worked at home</t>
  </si>
  <si>
    <t>Mean travel time to work (minutes)</t>
  </si>
  <si>
    <t>OCCUPATION</t>
  </si>
  <si>
    <t>Civilian employed population 16 years and over</t>
  </si>
  <si>
    <t>Management, professional, and related occupations</t>
  </si>
  <si>
    <t>Service occupations</t>
  </si>
  <si>
    <t>Sales and office occupations</t>
  </si>
  <si>
    <t>Farming, fishing, and forestry occupations</t>
  </si>
  <si>
    <t>Construction, extraction, maintenance, and repair occupations</t>
  </si>
  <si>
    <t>Production, transportation, and material moving occupations</t>
  </si>
  <si>
    <t>INDUSTRY</t>
  </si>
  <si>
    <t>Agriculture, forestry, fishing and hunting, and mining</t>
  </si>
  <si>
    <t>Construction</t>
  </si>
  <si>
    <t>Manufacturing</t>
  </si>
  <si>
    <t>Wholesale trade</t>
  </si>
  <si>
    <t>Retail trade</t>
  </si>
  <si>
    <t>Transportation and warehousing, and utilities</t>
  </si>
  <si>
    <t>Information</t>
  </si>
  <si>
    <t>Finance and insurance, and real estate and rental and leasing</t>
  </si>
  <si>
    <t>Professional, scientific, and management, and administrative and waste management services</t>
  </si>
  <si>
    <t>Educational services, and health care and social assistance</t>
  </si>
  <si>
    <t>Arts, entertainment, and recreation, and accommodation and food services</t>
  </si>
  <si>
    <t>Other services, except public administration</t>
  </si>
  <si>
    <t>Public administration</t>
  </si>
  <si>
    <t>CLASS OF WORKER</t>
  </si>
  <si>
    <t>Private wage and salary workers</t>
  </si>
  <si>
    <t>Government workers</t>
  </si>
  <si>
    <t>Self-employed in own not incorporated business workers</t>
  </si>
  <si>
    <t>Unpaid family workers</t>
  </si>
  <si>
    <t>INCOME AND BENEFITS (IN 2009 INFLATION-ADJUSTED DOLLARS)</t>
  </si>
  <si>
    <t>Less than $10,000</t>
  </si>
  <si>
    <t>$10,000 to $14,999</t>
  </si>
  <si>
    <t>$15,000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</si>
  <si>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</si>
  <si>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</si>
  <si>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</si>
  <si>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</si>
  <si>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</si>
  <si>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</si>
  <si>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or more</t>
  </si>
  <si>
    <t>Median household income (dollars)</t>
  </si>
  <si>
    <t>Mean household income (dollars)</t>
  </si>
  <si>
    <t>With earnings</t>
  </si>
  <si>
    <t>Mean earnings (dollars)</t>
  </si>
  <si>
    <t>With Social Security</t>
  </si>
  <si>
    <t>Mean Social Security income (dollars)</t>
  </si>
  <si>
    <t>With retirement income</t>
  </si>
  <si>
    <t>Mean retirement income (dollars)</t>
  </si>
  <si>
    <t>With Supplemental Security Income</t>
  </si>
  <si>
    <t>Mean Supplemental Security Income (dollars)</t>
  </si>
  <si>
    <t>With cash public assistance income</t>
  </si>
  <si>
    <t>Mean cash public assistance income (dollars)</t>
  </si>
  <si>
    <t>With Food Stamp/SNAP benefits in the past 12 months</t>
  </si>
  <si>
    <t>Families</t>
  </si>
  <si>
    <t>Median family income (dollars)</t>
  </si>
  <si>
    <t>Mean family income (dollars)</t>
  </si>
  <si>
    <t>Per capita income (dollars)</t>
  </si>
  <si>
    <t>Median nonfamily income (dollars)</t>
  </si>
  <si>
    <t>Mean nonfamily income (dollars)</t>
  </si>
  <si>
    <t>Median earnings for workers (dollars)</t>
  </si>
  <si>
    <t>Median earnings for male full-time, year-round workers (dollars)</t>
  </si>
  <si>
    <t>Median earnings for female full-time, year-round workers (dollars)</t>
  </si>
  <si>
    <t>HEALTH INSURANCE COVERAGE</t>
  </si>
  <si>
    <t>Civilian Noninstitutionalized Population</t>
  </si>
  <si>
    <t>With health insurance coverage</t>
  </si>
  <si>
    <t>With private health insurance coverage</t>
  </si>
  <si>
    <t>With public health coverage</t>
  </si>
  <si>
    <t>No health insurance coverage</t>
  </si>
  <si>
    <t>Civilian Noninstitutionalized Population Under 18 years</t>
  </si>
  <si>
    <t>PERCENTAGE OF FAMILIES AND PEOPLE WHOSE INCOME IN THE PAST 12 MONTHS IS BELOW THE POVERTY LEVEL</t>
  </si>
  <si>
    <t>All families</t>
  </si>
  <si>
    <t>With related children under 18 years</t>
  </si>
  <si>
    <t>With related children under 5 years only</t>
  </si>
  <si>
    <t>Married couple families</t>
  </si>
  <si>
    <t>Families with female householder, no husband present</t>
  </si>
  <si>
    <t>All people</t>
  </si>
  <si>
    <t>Related children under 18 years</t>
  </si>
  <si>
    <t>Related children under 5 years</t>
  </si>
  <si>
    <t>Related children 5 to 17 years</t>
  </si>
  <si>
    <t>18 years and over</t>
  </si>
  <si>
    <t>People in families</t>
  </si>
  <si>
    <t>Unrelated individuals 15 years and over</t>
  </si>
  <si>
    <t>DP04</t>
  </si>
  <si>
    <t>Selected Housing Characteristics</t>
  </si>
  <si>
    <t>HOUSING OCCUPANCY</t>
  </si>
  <si>
    <t>Total housing units</t>
  </si>
  <si>
    <t>Occupied housing units</t>
  </si>
  <si>
    <t>Vacant housing units</t>
  </si>
  <si>
    <t>Homeowner vacancy rate</t>
  </si>
  <si>
    <t>Rental vacancy rate</t>
  </si>
  <si>
    <t>UNITS IN STRUCTURE</t>
  </si>
  <si>
    <t>1-unit, detached</t>
  </si>
  <si>
    <t>1-unit, attached</t>
  </si>
  <si>
    <t>2 units</t>
  </si>
  <si>
    <t>3 or 4 units</t>
  </si>
  <si>
    <t>5 to 9 units</t>
  </si>
  <si>
    <t>10 to 19 units</t>
  </si>
  <si>
    <t>20 or more units</t>
  </si>
  <si>
    <t>Mobile home</t>
  </si>
  <si>
    <t>Boat, RV, van, etc.</t>
  </si>
  <si>
    <t>YEAR STRUCTURE BUILT</t>
  </si>
  <si>
    <t>Built 2005 or later</t>
  </si>
  <si>
    <t>Built 2000 to 2004</t>
  </si>
  <si>
    <t>Built 1990 to 1999</t>
  </si>
  <si>
    <t>Built 1980 to 1989</t>
  </si>
  <si>
    <t>Built 1970 to 1979</t>
  </si>
  <si>
    <t>Built 1960 to 1969</t>
  </si>
  <si>
    <t>Built 1950 to 1959</t>
  </si>
  <si>
    <t>Built 1940 to 1949</t>
  </si>
  <si>
    <t>Built 1939 or earlier</t>
  </si>
  <si>
    <t>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</si>
  <si>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</si>
  <si>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</si>
  <si>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</si>
  <si>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</si>
  <si>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</si>
  <si>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</si>
  <si>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</si>
  <si>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</si>
  <si>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rooms or more</t>
  </si>
  <si>
    <t>Median rooms</t>
  </si>
  <si>
    <t>BEDROOMS</t>
  </si>
  <si>
    <t>No bedroom</t>
  </si>
  <si>
    <t>1 bedroom</t>
  </si>
  <si>
    <t>2 bedrooms</t>
  </si>
  <si>
    <t>3 bedrooms</t>
  </si>
  <si>
    <t>4 bedrooms</t>
  </si>
  <si>
    <t>5 or more bedrooms</t>
  </si>
  <si>
    <t>HOUSING TENURE</t>
  </si>
  <si>
    <t>Owner-occupied</t>
  </si>
  <si>
    <t>Renter-occupied</t>
  </si>
  <si>
    <t>Average household size of owner-occupied unit</t>
  </si>
  <si>
    <t>Average household size of renter-occupied unit</t>
  </si>
  <si>
    <t>YEAR HOUSEHOLDER MOVED INTO UNIT</t>
  </si>
  <si>
    <t>Moved in 2005 or later</t>
  </si>
  <si>
    <t>Moved in 2000 to 2004</t>
  </si>
  <si>
    <t>Moved in 1990 to 1999</t>
  </si>
  <si>
    <t>Moved in 1980 to 1989</t>
  </si>
  <si>
    <t>Moved in 1970 to 1979</t>
  </si>
  <si>
    <t>Moved in 1969 or earlier</t>
  </si>
  <si>
    <t>VEHICLES AVAILABLE</t>
  </si>
  <si>
    <t>No vehicles available</t>
  </si>
  <si>
    <t>1 vehicle available</t>
  </si>
  <si>
    <t>2 vehicles available</t>
  </si>
  <si>
    <t>3 or more vehicles available</t>
  </si>
  <si>
    <t>HOUSE HEATING FUEL</t>
  </si>
  <si>
    <t>Utility gas</t>
  </si>
  <si>
    <t>Bottled, tank, or LP gas</t>
  </si>
  <si>
    <t>Electricity</t>
  </si>
  <si>
    <t>Fuel oil, kerosene, etc.</t>
  </si>
  <si>
    <t>Coal or coke</t>
  </si>
  <si>
    <t>Wood</t>
  </si>
  <si>
    <t>Solar energy</t>
  </si>
  <si>
    <t>Other fuel</t>
  </si>
  <si>
    <t>No fuel used</t>
  </si>
  <si>
    <t>SELECTED CHARACTERISTICS</t>
  </si>
  <si>
    <t>Lacking complete plumbing facilities</t>
  </si>
  <si>
    <t>Lacking complete kitchen facilities</t>
  </si>
  <si>
    <t>No telephone service available</t>
  </si>
  <si>
    <t>OCCUPANTS PER ROOM</t>
  </si>
  <si>
    <t>1.00 or less</t>
  </si>
  <si>
    <t>1.01 to 1.50</t>
  </si>
  <si>
    <t>1.51 or more</t>
  </si>
  <si>
    <t>VALUE</t>
  </si>
  <si>
    <t>Owner-occupied units</t>
  </si>
  <si>
    <t>Less than $50,000</t>
  </si>
  <si>
    <t>$50,000 to $99,999</t>
  </si>
  <si>
    <t>$200,000 to $299,999</t>
  </si>
  <si>
    <t>$300,000 to $499,999</t>
  </si>
  <si>
    <t>$500,000 to $999,999</t>
  </si>
  <si>
    <t>$1,000,000 or more</t>
  </si>
  <si>
    <t>Median (dollars)</t>
  </si>
  <si>
    <t>MORTGAGE STATUS</t>
  </si>
  <si>
    <t>Housing units with a mortgage</t>
  </si>
  <si>
    <t>Housing units without a mortgage</t>
  </si>
  <si>
    <t>SELECTED MONTHLY OWNER COSTS (SMOC)</t>
  </si>
  <si>
    <t>Less than $300</t>
  </si>
  <si>
    <t>$300 to $499</t>
  </si>
  <si>
    <t>$500 to $699</t>
  </si>
  <si>
    <t>$700 to $999</t>
  </si>
  <si>
    <t>$1,000 to $1,499</t>
  </si>
  <si>
    <t>$1,500 to $1,999</t>
  </si>
  <si>
    <t>$2,000 or more</t>
  </si>
  <si>
    <t>Less than $100</t>
  </si>
  <si>
    <t>$100 to $199</t>
  </si>
  <si>
    <t>$200 to $299</t>
  </si>
  <si>
    <t>$300 to $399</t>
  </si>
  <si>
    <t>$400 or more</t>
  </si>
  <si>
    <t>SELECTED MONTHLY OWNER COSTS AS A PERCENTAGE OF HOUSEHOLD INCOME (SMOCAPI)</t>
  </si>
  <si>
    <t>Housing units with a mortgage (excluding units where SMOCAPI cannot be computed)</t>
  </si>
  <si>
    <t>Less than 20.0 percent</t>
  </si>
  <si>
    <t>20.0 to 24.9 percent</t>
  </si>
  <si>
    <t>25.0 to 29.9 percent</t>
  </si>
  <si>
    <t>30.0 to 34.9 percent</t>
  </si>
  <si>
    <t>35.0 percent or more</t>
  </si>
  <si>
    <t>Not computed</t>
  </si>
  <si>
    <t>Housing unit without a mortgage (excluding units where SMOCAPI cannot be computed)</t>
  </si>
  <si>
    <t>Less than 10.0 percent</t>
  </si>
  <si>
    <t>10.0 to 14.9 percent</t>
  </si>
  <si>
    <t>15.0 to 19.9 percent</t>
  </si>
  <si>
    <t>GROSS RENT</t>
  </si>
  <si>
    <t>Occupied units paying rent</t>
  </si>
  <si>
    <t>Less than $200</t>
  </si>
  <si>
    <t>$500 to $749</t>
  </si>
  <si>
    <t>$750 to $999</t>
  </si>
  <si>
    <t>$1,500 or more</t>
  </si>
  <si>
    <t>No rent paid</t>
  </si>
  <si>
    <t>GROSS RENT AS A PERCENTAGE OF HOUSEHOLD INCOME (GRAPI)</t>
  </si>
  <si>
    <t>Occupied units paying rent (excluding units where GRAPI cannot be computed)</t>
  </si>
  <si>
    <t>Less than 15.0 percent</t>
  </si>
  <si>
    <t>DP05</t>
  </si>
  <si>
    <t>ACS Demographic and Housing Estimates</t>
  </si>
  <si>
    <t>SEX AND AGE</t>
  </si>
  <si>
    <t>Male</t>
  </si>
  <si>
    <t>Female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</si>
  <si>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</si>
  <si>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</si>
  <si>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</si>
  <si>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</si>
  <si>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</si>
  <si>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</si>
  <si>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</si>
  <si>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</si>
  <si>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</si>
  <si>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</si>
  <si>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</si>
  <si>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</si>
  <si>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</si>
  <si>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Median age (years)</t>
  </si>
  <si>
    <t>21 years and over</t>
  </si>
  <si>
    <t>62 years and over</t>
  </si>
  <si>
    <t>RACE</t>
  </si>
  <si>
    <t>One race</t>
  </si>
  <si>
    <t>Two or more races</t>
  </si>
  <si>
    <t>White</t>
  </si>
  <si>
    <t>Black or African American</t>
  </si>
  <si>
    <t>American Indian and Alaska Native</t>
  </si>
  <si>
    <t>Cherokee tribal grouping</t>
  </si>
  <si>
    <t>Chippewa tribal grouping</t>
  </si>
  <si>
    <t>Navajo tribal grouping</t>
  </si>
  <si>
    <t>Sioux tribal grouping</t>
  </si>
  <si>
    <t>Asian</t>
  </si>
  <si>
    <t>Asian Indian</t>
  </si>
  <si>
    <t>Chinese</t>
  </si>
  <si>
    <t>Filipino</t>
  </si>
  <si>
    <t>Japanese</t>
  </si>
  <si>
    <t>Korean</t>
  </si>
  <si>
    <t>Vietnamese</t>
  </si>
  <si>
    <t>Other Asian</t>
  </si>
  <si>
    <t>Native Hawaiian and Other Pacific Islander</t>
  </si>
  <si>
    <t>Native Hawaiian</t>
  </si>
  <si>
    <t>Guamanian or Chamorro</t>
  </si>
  <si>
    <t>Samoan</t>
  </si>
  <si>
    <t>Other Pacific Islander</t>
  </si>
  <si>
    <t>Some other race</t>
  </si>
  <si>
    <t>White and Black or African American</t>
  </si>
  <si>
    <t>White and American Indian and Alaska Native</t>
  </si>
  <si>
    <t>White and Asian</t>
  </si>
  <si>
    <t>Black or African American and American Indian and Alaska Native</t>
  </si>
  <si>
    <t>Race alone or in combination with one or more other races</t>
  </si>
  <si>
    <t>HISPANIC OR LATINO AND RACE</t>
  </si>
  <si>
    <t>Hispanic or Latino (of any race)</t>
  </si>
  <si>
    <t>Mexican</t>
  </si>
  <si>
    <t>Puerto Rican</t>
  </si>
  <si>
    <t>Cuban</t>
  </si>
  <si>
    <t>Other Hispanic or Latino</t>
  </si>
  <si>
    <t>Not Hispanic or Latino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</si>
  <si>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</si>
  <si>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</si>
  <si>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</si>
  <si>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</si>
  <si>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</si>
  <si>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 alone</t>
  </si>
  <si>
    <t>Two races including Some other race</t>
  </si>
  <si>
    <t>Two races excluding Some other race, and Three or more races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</si>
</sst>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  <xf numFmtId="10" fontId="0" fillId="0" borderId="0" xfId="0" applyNumberFormat="1"/>
    <xf numFmtId="10" fontId="0" fillId="0" borderId="0" xfId="0" applyNumberFormat="1" applyBorder="1"/>
    <xf numFmtId="9" fontId="0" fillId="0" borderId="0" xfId="0" applyNumberFormat="1" applyBorder="1"/>
    <xf numFmtId="9" fontId="0" fillId="0" borderId="0" xfId="0" applyNumberFormat="1"/>
    <xf numFmtId="10" fontId="0" fillId="0" borderId="1" xfId="0" applyNumberFormat="1" applyBorder="1"/>
    <xf numFmtId="9" fontId="0" fillId="0" borderId="1" xfId="0" applyNumberFormat="1" applyBorder="1"/>
    <xf numFmtId="3" fontId="1" fillId="0" borderId="0" xfId="1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/>
    <xf numFmtId="1" fontId="2" fillId="0" borderId="1" xfId="1" applyNumberFormat="1" applyFont="1" applyBorder="1"/>
    <xf numFmtId="10" fontId="2" fillId="0" borderId="0" xfId="1" applyNumberFormat="1" applyFont="1"/>
    <xf numFmtId="10" fontId="2" fillId="0" borderId="0" xfId="0" applyNumberFormat="1" applyFont="1"/>
    <xf numFmtId="3" fontId="2" fillId="0" borderId="1" xfId="1" applyNumberFormat="1" applyFont="1" applyBorder="1"/>
    <xf numFmtId="4" fontId="2" fillId="2" borderId="1" xfId="0" applyNumberFormat="1" applyFont="1" applyFill="1" applyBorder="1"/>
    <xf numFmtId="4" fontId="2" fillId="2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 applyBorder="1"/>
    <xf numFmtId="10" fontId="2" fillId="0" borderId="1" xfId="1" applyNumberFormat="1" applyFont="1" applyBorder="1"/>
    <xf numFmtId="10" fontId="2" fillId="0" borderId="0" xfId="0" applyNumberFormat="1" applyFont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10" fontId="2" fillId="0" borderId="1" xfId="1" applyNumberFormat="1" applyFont="1" applyFill="1" applyBorder="1"/>
    <xf numFmtId="10" fontId="2" fillId="0" borderId="0" xfId="0" applyNumberFormat="1" applyFont="1" applyFill="1"/>
    <xf numFmtId="0" fontId="2" fillId="0" borderId="0" xfId="0" applyFont="1" applyFill="1" applyBorder="1"/>
    <xf numFmtId="165" fontId="2" fillId="2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10" fontId="2" fillId="2" borderId="1" xfId="1" applyNumberFormat="1" applyFont="1" applyFill="1" applyBorder="1"/>
    <xf numFmtId="4" fontId="2" fillId="0" borderId="0" xfId="0" applyNumberFormat="1" applyFont="1" applyBorder="1"/>
    <xf numFmtId="165" fontId="2" fillId="2" borderId="0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25"/>
  <sheetViews>
    <sheetView tabSelected="1" workbookViewId="0">
      <pane xSplit="5" ySplit="3" topLeftCell="BA4" activePane="bottomRight" state="frozen"/>
      <selection pane="topRight" activeCell="F1" sqref="F1"/>
      <selection pane="bottomLeft" activeCell="A4" sqref="A4"/>
      <selection pane="bottomRight" activeCell="BB550" sqref="BB550:BC550"/>
    </sheetView>
  </sheetViews>
  <sheetFormatPr defaultRowHeight="15"/>
  <cols>
    <col min="1" max="4" width="9.140625" hidden="1" customWidth="1"/>
    <col min="5" max="5" width="55.7109375" customWidth="1"/>
    <col min="7" max="7" width="10.7109375" bestFit="1" customWidth="1"/>
    <col min="9" max="9" width="10.7109375" bestFit="1" customWidth="1"/>
    <col min="10" max="10" width="9.140625" style="1"/>
    <col min="11" max="11" width="10.7109375" bestFit="1" customWidth="1"/>
    <col min="13" max="13" width="10.7109375" bestFit="1" customWidth="1"/>
    <col min="14" max="14" width="9.140625" style="1"/>
    <col min="15" max="15" width="10.7109375" bestFit="1" customWidth="1"/>
    <col min="17" max="17" width="10.7109375" bestFit="1" customWidth="1"/>
    <col min="18" max="18" width="9.140625" style="1"/>
    <col min="19" max="19" width="10.7109375" bestFit="1" customWidth="1"/>
    <col min="21" max="21" width="10.7109375" bestFit="1" customWidth="1"/>
    <col min="22" max="22" width="9.140625" style="1"/>
    <col min="23" max="23" width="10.7109375" bestFit="1" customWidth="1"/>
    <col min="25" max="25" width="10.7109375" bestFit="1" customWidth="1"/>
    <col min="26" max="26" width="9.140625" style="1"/>
    <col min="27" max="27" width="10.7109375" style="2" bestFit="1" customWidth="1"/>
    <col min="28" max="28" width="9.140625" style="2"/>
    <col min="29" max="29" width="10.7109375" style="2" bestFit="1" customWidth="1"/>
    <col min="30" max="30" width="9.140625" style="1"/>
    <col min="31" max="31" width="10.7109375" style="2" bestFit="1" customWidth="1"/>
    <col min="32" max="32" width="9.140625" style="2"/>
    <col min="33" max="33" width="10.7109375" style="2" bestFit="1" customWidth="1"/>
    <col min="34" max="34" width="9.140625" style="1"/>
    <col min="35" max="35" width="10.7109375" bestFit="1" customWidth="1"/>
    <col min="37" max="37" width="10.7109375" bestFit="1" customWidth="1"/>
    <col min="38" max="38" width="9.140625" style="1"/>
    <col min="39" max="39" width="10.7109375" bestFit="1" customWidth="1"/>
    <col min="41" max="41" width="10.7109375" bestFit="1" customWidth="1"/>
    <col min="42" max="42" width="9.140625" style="1"/>
    <col min="43" max="43" width="10.5703125" customWidth="1"/>
    <col min="44" max="44" width="11.42578125" customWidth="1"/>
    <col min="45" max="45" width="10.7109375" bestFit="1" customWidth="1"/>
    <col min="46" max="46" width="9.140625" style="1"/>
    <col min="47" max="47" width="10.7109375" style="2" bestFit="1" customWidth="1"/>
    <col min="48" max="48" width="9.140625" style="2"/>
    <col min="49" max="49" width="10.7109375" style="2" bestFit="1" customWidth="1"/>
    <col min="50" max="50" width="9.140625" style="1"/>
    <col min="51" max="51" width="10.7109375" style="2" bestFit="1" customWidth="1"/>
    <col min="52" max="52" width="9.140625" style="2"/>
    <col min="53" max="53" width="10.7109375" style="2" bestFit="1" customWidth="1"/>
    <col min="54" max="54" width="10.5703125" style="1" bestFit="1" customWidth="1"/>
    <col min="55" max="55" width="13" customWidth="1"/>
    <col min="56" max="56" width="8.85546875" customWidth="1"/>
    <col min="57" max="57" width="12.28515625" customWidth="1"/>
    <col min="58" max="58" width="9.140625" style="1"/>
  </cols>
  <sheetData>
    <row r="1" spans="1:65">
      <c r="A1" t="s">
        <v>0</v>
      </c>
      <c r="B1" t="s">
        <v>1</v>
      </c>
      <c r="C1" t="s">
        <v>2</v>
      </c>
      <c r="D1" t="s">
        <v>3</v>
      </c>
      <c r="F1" t="s">
        <v>4</v>
      </c>
      <c r="J1" s="1" t="s">
        <v>5</v>
      </c>
      <c r="N1" s="1" t="s">
        <v>6</v>
      </c>
      <c r="R1" s="1" t="s">
        <v>7</v>
      </c>
      <c r="V1" s="1" t="s">
        <v>8</v>
      </c>
      <c r="Z1" s="1" t="s">
        <v>9</v>
      </c>
      <c r="AD1" s="1" t="s">
        <v>10</v>
      </c>
      <c r="AH1" s="1" t="s">
        <v>11</v>
      </c>
      <c r="AL1" s="1" t="s">
        <v>12</v>
      </c>
      <c r="AP1" s="1" t="s">
        <v>13</v>
      </c>
      <c r="AT1" s="1" t="s">
        <v>14</v>
      </c>
      <c r="AX1" s="1" t="s">
        <v>15</v>
      </c>
      <c r="BB1" s="15" t="s">
        <v>16</v>
      </c>
      <c r="BC1" s="16"/>
      <c r="BD1" s="16"/>
      <c r="BE1" s="16"/>
      <c r="BF1" s="15"/>
    </row>
    <row r="2" spans="1:65">
      <c r="A2" t="s">
        <v>17</v>
      </c>
      <c r="B2" t="s">
        <v>17</v>
      </c>
      <c r="C2" t="s">
        <v>18</v>
      </c>
      <c r="D2">
        <v>0</v>
      </c>
      <c r="E2" t="s">
        <v>19</v>
      </c>
      <c r="BB2" s="15"/>
      <c r="BC2" s="16"/>
      <c r="BD2" s="16"/>
      <c r="BE2" s="16"/>
      <c r="BF2" s="15"/>
    </row>
    <row r="3" spans="1:65" ht="30">
      <c r="A3" t="s">
        <v>17</v>
      </c>
      <c r="B3" t="s">
        <v>17</v>
      </c>
      <c r="C3" t="s">
        <v>18</v>
      </c>
      <c r="D3">
        <v>0.5</v>
      </c>
      <c r="E3" t="s">
        <v>19</v>
      </c>
      <c r="F3" s="3" t="s">
        <v>20</v>
      </c>
      <c r="G3" s="3" t="s">
        <v>21</v>
      </c>
      <c r="H3" s="3" t="s">
        <v>22</v>
      </c>
      <c r="I3" s="3" t="s">
        <v>21</v>
      </c>
      <c r="J3" s="4" t="s">
        <v>20</v>
      </c>
      <c r="K3" s="3" t="s">
        <v>21</v>
      </c>
      <c r="L3" s="3" t="s">
        <v>22</v>
      </c>
      <c r="M3" s="3" t="s">
        <v>21</v>
      </c>
      <c r="N3" s="4" t="s">
        <v>20</v>
      </c>
      <c r="O3" s="3" t="s">
        <v>21</v>
      </c>
      <c r="P3" s="3" t="s">
        <v>22</v>
      </c>
      <c r="Q3" s="3" t="s">
        <v>21</v>
      </c>
      <c r="R3" s="4" t="s">
        <v>20</v>
      </c>
      <c r="S3" s="3" t="s">
        <v>21</v>
      </c>
      <c r="T3" s="3" t="s">
        <v>22</v>
      </c>
      <c r="U3" s="3" t="s">
        <v>21</v>
      </c>
      <c r="V3" s="4" t="s">
        <v>20</v>
      </c>
      <c r="W3" s="3" t="s">
        <v>21</v>
      </c>
      <c r="X3" s="3" t="s">
        <v>22</v>
      </c>
      <c r="Y3" s="3" t="s">
        <v>21</v>
      </c>
      <c r="Z3" s="4" t="s">
        <v>20</v>
      </c>
      <c r="AA3" s="3" t="s">
        <v>21</v>
      </c>
      <c r="AB3" s="3" t="s">
        <v>22</v>
      </c>
      <c r="AC3" s="3" t="s">
        <v>21</v>
      </c>
      <c r="AD3" s="4" t="s">
        <v>20</v>
      </c>
      <c r="AE3" s="3" t="s">
        <v>21</v>
      </c>
      <c r="AF3" s="3" t="s">
        <v>22</v>
      </c>
      <c r="AG3" s="3" t="s">
        <v>21</v>
      </c>
      <c r="AH3" s="4" t="s">
        <v>20</v>
      </c>
      <c r="AI3" s="3" t="s">
        <v>21</v>
      </c>
      <c r="AJ3" s="3" t="s">
        <v>22</v>
      </c>
      <c r="AK3" s="3" t="s">
        <v>21</v>
      </c>
      <c r="AL3" s="4" t="s">
        <v>20</v>
      </c>
      <c r="AM3" s="3" t="s">
        <v>21</v>
      </c>
      <c r="AN3" s="3" t="s">
        <v>22</v>
      </c>
      <c r="AO3" s="3" t="s">
        <v>21</v>
      </c>
      <c r="AP3" s="4" t="s">
        <v>20</v>
      </c>
      <c r="AQ3" s="3" t="s">
        <v>21</v>
      </c>
      <c r="AR3" s="3" t="s">
        <v>22</v>
      </c>
      <c r="AS3" s="3" t="s">
        <v>21</v>
      </c>
      <c r="AT3" s="4" t="s">
        <v>20</v>
      </c>
      <c r="AU3" s="3" t="s">
        <v>21</v>
      </c>
      <c r="AV3" s="3" t="s">
        <v>22</v>
      </c>
      <c r="AW3" s="3" t="s">
        <v>21</v>
      </c>
      <c r="AX3" s="4" t="s">
        <v>20</v>
      </c>
      <c r="AY3" s="3" t="s">
        <v>21</v>
      </c>
      <c r="AZ3" s="3" t="s">
        <v>22</v>
      </c>
      <c r="BA3" s="3" t="s">
        <v>21</v>
      </c>
      <c r="BB3" s="17" t="s">
        <v>20</v>
      </c>
      <c r="BC3" s="18" t="s">
        <v>21</v>
      </c>
      <c r="BD3" s="18" t="s">
        <v>22</v>
      </c>
      <c r="BE3" s="18" t="s">
        <v>23</v>
      </c>
      <c r="BF3" s="17" t="s">
        <v>24</v>
      </c>
      <c r="BG3" s="3"/>
      <c r="BH3" s="3"/>
      <c r="BI3" s="3"/>
      <c r="BJ3" s="3"/>
      <c r="BK3" s="3"/>
      <c r="BL3" s="3"/>
      <c r="BM3" s="3"/>
    </row>
    <row r="4" spans="1:65">
      <c r="A4" t="s">
        <v>17</v>
      </c>
      <c r="B4" t="s">
        <v>17</v>
      </c>
      <c r="C4" t="s">
        <v>18</v>
      </c>
      <c r="D4">
        <v>0.8</v>
      </c>
      <c r="E4" t="s">
        <v>25</v>
      </c>
      <c r="BB4" s="15"/>
      <c r="BC4" s="16"/>
      <c r="BD4" s="16"/>
      <c r="BE4" s="16"/>
      <c r="BF4" s="15"/>
    </row>
    <row r="5" spans="1:65">
      <c r="A5" t="s">
        <v>17</v>
      </c>
      <c r="B5" t="s">
        <v>17</v>
      </c>
      <c r="C5" t="s">
        <v>18</v>
      </c>
      <c r="D5">
        <v>1</v>
      </c>
      <c r="E5" t="s">
        <v>26</v>
      </c>
      <c r="F5" s="5">
        <v>10222</v>
      </c>
      <c r="G5">
        <v>301</v>
      </c>
      <c r="H5" s="5">
        <v>10222</v>
      </c>
      <c r="J5" s="6">
        <v>16237</v>
      </c>
      <c r="K5">
        <v>460</v>
      </c>
      <c r="L5" s="5">
        <v>16237</v>
      </c>
      <c r="N5" s="6">
        <v>71633</v>
      </c>
      <c r="O5">
        <v>665</v>
      </c>
      <c r="P5" s="5">
        <v>71633</v>
      </c>
      <c r="R5" s="6">
        <v>11655</v>
      </c>
      <c r="S5">
        <v>226</v>
      </c>
      <c r="T5" s="5">
        <v>11655</v>
      </c>
      <c r="V5" s="6">
        <v>11862</v>
      </c>
      <c r="W5">
        <v>327</v>
      </c>
      <c r="X5" s="5">
        <v>11862</v>
      </c>
      <c r="Z5" s="6">
        <v>15861</v>
      </c>
      <c r="AA5" s="2">
        <v>319</v>
      </c>
      <c r="AB5" s="7">
        <v>15861</v>
      </c>
      <c r="AD5" s="6">
        <v>13196</v>
      </c>
      <c r="AE5" s="2">
        <v>283</v>
      </c>
      <c r="AF5" s="7">
        <v>13196</v>
      </c>
      <c r="AH5" s="6">
        <v>24661</v>
      </c>
      <c r="AI5">
        <v>480</v>
      </c>
      <c r="AJ5" s="5">
        <v>24661</v>
      </c>
      <c r="AL5" s="6">
        <v>10897</v>
      </c>
      <c r="AM5">
        <v>329</v>
      </c>
      <c r="AN5" s="5">
        <v>10897</v>
      </c>
      <c r="AP5" s="6">
        <v>27126</v>
      </c>
      <c r="AQ5">
        <v>464</v>
      </c>
      <c r="AR5" s="5">
        <v>27126</v>
      </c>
      <c r="AT5" s="6">
        <v>30668</v>
      </c>
      <c r="AU5" s="2">
        <v>594</v>
      </c>
      <c r="AV5" s="7">
        <v>30668</v>
      </c>
      <c r="AX5" s="6">
        <v>4928</v>
      </c>
      <c r="AY5" s="2">
        <v>176</v>
      </c>
      <c r="AZ5" s="7">
        <v>4928</v>
      </c>
      <c r="BB5" s="19">
        <f>SUM(F5,J5,N5,R5,V5,Z5,AD5,AH5,AL5,AP5,AT5,AX5)</f>
        <v>248946</v>
      </c>
      <c r="BC5" s="20">
        <f>SQRT((G5^2)+(K5^2)+(O5^2)+(S5^2)+(W5^2)+(AA5^2)+(AE5^2)+(AI5^2)+(AM5^2)+(AQ5^2)+(AU5^2)+(AY5^2))</f>
        <v>1421.9810125314614</v>
      </c>
      <c r="BD5" s="20">
        <f>SUM(H5,L5,P5,T5,X5,AB5,AF5,AJ5,AN5,AR5,AV5,AZ5)</f>
        <v>248946</v>
      </c>
      <c r="BE5" s="21"/>
      <c r="BF5" s="22"/>
    </row>
    <row r="6" spans="1:65">
      <c r="A6" t="s">
        <v>17</v>
      </c>
      <c r="B6" t="s">
        <v>17</v>
      </c>
      <c r="C6" t="s">
        <v>18</v>
      </c>
      <c r="D6">
        <v>2</v>
      </c>
      <c r="E6" t="s">
        <v>27</v>
      </c>
      <c r="F6" s="5">
        <v>7300</v>
      </c>
      <c r="G6">
        <v>312</v>
      </c>
      <c r="H6" s="8">
        <v>0.71399999999999997</v>
      </c>
      <c r="I6">
        <v>2.1</v>
      </c>
      <c r="J6" s="6">
        <v>12003</v>
      </c>
      <c r="K6">
        <v>449</v>
      </c>
      <c r="L6" s="8">
        <v>0.73899999999999999</v>
      </c>
      <c r="M6">
        <v>1.8</v>
      </c>
      <c r="N6" s="6">
        <v>52034</v>
      </c>
      <c r="O6">
        <v>864</v>
      </c>
      <c r="P6" s="8">
        <v>0.72599999999999998</v>
      </c>
      <c r="Q6">
        <v>1</v>
      </c>
      <c r="R6" s="6">
        <v>8024</v>
      </c>
      <c r="S6">
        <v>266</v>
      </c>
      <c r="T6" s="8">
        <v>0.68799999999999994</v>
      </c>
      <c r="U6">
        <v>2.2999999999999998</v>
      </c>
      <c r="V6" s="6">
        <v>8217</v>
      </c>
      <c r="W6">
        <v>327</v>
      </c>
      <c r="X6" s="8">
        <v>0.69299999999999995</v>
      </c>
      <c r="Y6">
        <v>2.4</v>
      </c>
      <c r="Z6" s="6">
        <v>11161</v>
      </c>
      <c r="AA6" s="2">
        <v>406</v>
      </c>
      <c r="AB6" s="9">
        <v>0.70399999999999996</v>
      </c>
      <c r="AC6" s="2">
        <v>2.2999999999999998</v>
      </c>
      <c r="AD6" s="6">
        <v>8979</v>
      </c>
      <c r="AE6" s="2">
        <v>375</v>
      </c>
      <c r="AF6" s="10">
        <v>0.68</v>
      </c>
      <c r="AG6" s="2">
        <v>2.6</v>
      </c>
      <c r="AH6" s="6">
        <v>17023</v>
      </c>
      <c r="AI6">
        <v>518</v>
      </c>
      <c r="AJ6" s="11">
        <v>0.69</v>
      </c>
      <c r="AK6">
        <v>1.8</v>
      </c>
      <c r="AL6" s="6">
        <v>8070</v>
      </c>
      <c r="AM6">
        <v>323</v>
      </c>
      <c r="AN6" s="8">
        <v>0.74099999999999999</v>
      </c>
      <c r="AO6">
        <v>2.5</v>
      </c>
      <c r="AP6" s="6">
        <v>18615</v>
      </c>
      <c r="AQ6">
        <v>477</v>
      </c>
      <c r="AR6" s="8">
        <v>0.68600000000000005</v>
      </c>
      <c r="AS6">
        <v>1.4</v>
      </c>
      <c r="AT6" s="6">
        <v>20715</v>
      </c>
      <c r="AU6" s="2">
        <v>636</v>
      </c>
      <c r="AV6" s="9">
        <v>0.67500000000000004</v>
      </c>
      <c r="AW6" s="2">
        <v>1.8</v>
      </c>
      <c r="AX6" s="6">
        <v>3501</v>
      </c>
      <c r="AY6" s="2">
        <v>222</v>
      </c>
      <c r="AZ6" s="10">
        <v>0.71</v>
      </c>
      <c r="BA6" s="2">
        <v>3.8</v>
      </c>
      <c r="BB6" s="19">
        <f t="shared" ref="BB6:BB19" si="0">SUM(F6,J6,N6,R6,V6,Z6,AD6,AH6,AL6,AP6,AT6,AX6)</f>
        <v>175642</v>
      </c>
      <c r="BC6" s="20">
        <f t="shared" ref="BC6:BC16" si="1">SQRT((G6^2)+(K6^2)+(O6^2)+(S6^2)+(W6^2)+(AA6^2)+(AE6^2)+(AI6^2)+(AM6^2)+(AQ6^2)+(AU6^2)+(AY6^2))</f>
        <v>1607.0311135755896</v>
      </c>
      <c r="BD6" s="23">
        <f>(BB6/$BB$5)</f>
        <v>0.70554256746443</v>
      </c>
      <c r="BE6" s="24">
        <f>(SQRT((BC6^2)-((BB6/$BB$5)^2)*($BC$5^2)))/$BB$5</f>
        <v>5.0428173288290133E-3</v>
      </c>
      <c r="BF6" s="25">
        <f>SQRT((($BB$5^2)*(BE6^2))+((BD6^2)*($BC$5^2)))</f>
        <v>1607.0311135755896</v>
      </c>
    </row>
    <row r="7" spans="1:65">
      <c r="A7" t="s">
        <v>17</v>
      </c>
      <c r="B7" t="s">
        <v>17</v>
      </c>
      <c r="C7" t="s">
        <v>18</v>
      </c>
      <c r="D7">
        <v>3</v>
      </c>
      <c r="E7" t="s">
        <v>28</v>
      </c>
      <c r="F7" s="5">
        <v>3069</v>
      </c>
      <c r="G7">
        <v>261</v>
      </c>
      <c r="H7" s="11">
        <v>0.3</v>
      </c>
      <c r="I7">
        <v>2.1</v>
      </c>
      <c r="J7" s="6">
        <v>5200</v>
      </c>
      <c r="K7">
        <v>360</v>
      </c>
      <c r="L7" s="11">
        <v>0.32</v>
      </c>
      <c r="M7">
        <v>1.8</v>
      </c>
      <c r="N7" s="6">
        <v>25268</v>
      </c>
      <c r="O7">
        <v>777</v>
      </c>
      <c r="P7" s="8">
        <v>0.35299999999999998</v>
      </c>
      <c r="Q7">
        <v>1</v>
      </c>
      <c r="R7" s="6">
        <v>3577</v>
      </c>
      <c r="S7">
        <v>230</v>
      </c>
      <c r="T7" s="8">
        <v>0.307</v>
      </c>
      <c r="U7">
        <v>2</v>
      </c>
      <c r="V7" s="6">
        <v>3369</v>
      </c>
      <c r="W7">
        <v>258</v>
      </c>
      <c r="X7" s="8">
        <v>0.28399999999999997</v>
      </c>
      <c r="Y7">
        <v>1.9</v>
      </c>
      <c r="Z7" s="6">
        <v>5034</v>
      </c>
      <c r="AA7" s="2">
        <v>354</v>
      </c>
      <c r="AB7" s="9">
        <v>0.317</v>
      </c>
      <c r="AC7" s="2">
        <v>2</v>
      </c>
      <c r="AD7" s="6">
        <v>4247</v>
      </c>
      <c r="AE7" s="2">
        <v>355</v>
      </c>
      <c r="AF7" s="9">
        <v>0.32200000000000001</v>
      </c>
      <c r="AG7" s="2">
        <v>2.5</v>
      </c>
      <c r="AH7" s="6">
        <v>7177</v>
      </c>
      <c r="AI7">
        <v>431</v>
      </c>
      <c r="AJ7" s="8">
        <v>0.29099999999999998</v>
      </c>
      <c r="AK7">
        <v>1.6</v>
      </c>
      <c r="AL7" s="6">
        <v>3766</v>
      </c>
      <c r="AM7">
        <v>319</v>
      </c>
      <c r="AN7" s="8">
        <v>0.34599999999999997</v>
      </c>
      <c r="AO7">
        <v>2.6</v>
      </c>
      <c r="AP7" s="6">
        <v>8167</v>
      </c>
      <c r="AQ7">
        <v>402</v>
      </c>
      <c r="AR7" s="8">
        <v>0.30099999999999999</v>
      </c>
      <c r="AS7">
        <v>1.3</v>
      </c>
      <c r="AT7" s="6">
        <v>8917</v>
      </c>
      <c r="AU7" s="2">
        <v>411</v>
      </c>
      <c r="AV7" s="9">
        <v>0.29099999999999998</v>
      </c>
      <c r="AW7" s="2">
        <v>1.2</v>
      </c>
      <c r="AX7" s="6">
        <v>1518</v>
      </c>
      <c r="AY7" s="2">
        <v>171</v>
      </c>
      <c r="AZ7" s="9">
        <v>0.308</v>
      </c>
      <c r="BA7" s="2">
        <v>3.3</v>
      </c>
      <c r="BB7" s="19">
        <f t="shared" si="0"/>
        <v>79309</v>
      </c>
      <c r="BC7" s="20">
        <f t="shared" si="1"/>
        <v>1348.9043702205136</v>
      </c>
      <c r="BD7" s="23">
        <f t="shared" ref="BD7:BD16" si="2">(BB7/$BB$5)</f>
        <v>0.31857912961043761</v>
      </c>
      <c r="BE7" s="24">
        <f t="shared" ref="BE7:BE16" si="3">(SQRT((BC7^2)-((BB7/$BB$5)^2)*($BC$5^2)))/$BB$5</f>
        <v>5.1037559861335426E-3</v>
      </c>
      <c r="BF7" s="25">
        <f t="shared" ref="BF7:BF16" si="4">SQRT((($BB$5^2)*(BE7^2))+((BD7^2)*($BC$5^2)))</f>
        <v>1348.9043702205136</v>
      </c>
    </row>
    <row r="8" spans="1:65">
      <c r="A8" t="s">
        <v>17</v>
      </c>
      <c r="B8" t="s">
        <v>17</v>
      </c>
      <c r="C8" t="s">
        <v>18</v>
      </c>
      <c r="D8">
        <v>4</v>
      </c>
      <c r="E8" t="s">
        <v>29</v>
      </c>
      <c r="F8" s="5">
        <v>5721</v>
      </c>
      <c r="G8">
        <v>309</v>
      </c>
      <c r="H8" s="11">
        <v>0.56000000000000005</v>
      </c>
      <c r="I8">
        <v>2.4</v>
      </c>
      <c r="J8" s="6">
        <v>9546</v>
      </c>
      <c r="K8">
        <v>441</v>
      </c>
      <c r="L8" s="8">
        <v>0.58799999999999997</v>
      </c>
      <c r="M8">
        <v>2.1</v>
      </c>
      <c r="N8" s="6">
        <v>41097</v>
      </c>
      <c r="O8">
        <v>796</v>
      </c>
      <c r="P8" s="8">
        <v>0.57399999999999995</v>
      </c>
      <c r="Q8">
        <v>1</v>
      </c>
      <c r="R8" s="6">
        <v>5769</v>
      </c>
      <c r="S8">
        <v>262</v>
      </c>
      <c r="T8" s="8">
        <v>0.495</v>
      </c>
      <c r="U8">
        <v>2.4</v>
      </c>
      <c r="V8" s="6">
        <v>6614</v>
      </c>
      <c r="W8">
        <v>362</v>
      </c>
      <c r="X8" s="8">
        <v>0.55800000000000005</v>
      </c>
      <c r="Y8">
        <v>3</v>
      </c>
      <c r="Z8" s="6">
        <v>8725</v>
      </c>
      <c r="AA8" s="2">
        <v>379</v>
      </c>
      <c r="AB8" s="10">
        <v>0.55000000000000004</v>
      </c>
      <c r="AC8" s="2">
        <v>2.4</v>
      </c>
      <c r="AD8" s="6">
        <v>6696</v>
      </c>
      <c r="AE8" s="2">
        <v>337</v>
      </c>
      <c r="AF8" s="9">
        <v>0.50700000000000001</v>
      </c>
      <c r="AG8" s="2">
        <v>2.5</v>
      </c>
      <c r="AH8" s="6">
        <v>12277</v>
      </c>
      <c r="AI8">
        <v>557</v>
      </c>
      <c r="AJ8" s="8">
        <v>0.498</v>
      </c>
      <c r="AK8">
        <v>2.1</v>
      </c>
      <c r="AL8" s="6">
        <v>5690</v>
      </c>
      <c r="AM8">
        <v>322</v>
      </c>
      <c r="AN8" s="8">
        <v>0.52200000000000002</v>
      </c>
      <c r="AO8">
        <v>2.9</v>
      </c>
      <c r="AP8" s="6">
        <v>14233</v>
      </c>
      <c r="AQ8">
        <v>438</v>
      </c>
      <c r="AR8" s="8">
        <v>0.52500000000000002</v>
      </c>
      <c r="AS8">
        <v>1.6</v>
      </c>
      <c r="AT8" s="6">
        <v>15154</v>
      </c>
      <c r="AU8" s="2">
        <v>630</v>
      </c>
      <c r="AV8" s="9">
        <v>0.49399999999999999</v>
      </c>
      <c r="AW8" s="2">
        <v>1.9</v>
      </c>
      <c r="AX8" s="6">
        <v>2555</v>
      </c>
      <c r="AY8" s="2">
        <v>202</v>
      </c>
      <c r="AZ8" s="9">
        <v>0.51800000000000002</v>
      </c>
      <c r="BA8" s="2">
        <v>3.9</v>
      </c>
      <c r="BB8" s="19">
        <f t="shared" si="0"/>
        <v>134077</v>
      </c>
      <c r="BC8" s="20">
        <f t="shared" si="1"/>
        <v>1556.9062271055377</v>
      </c>
      <c r="BD8" s="23">
        <f t="shared" si="2"/>
        <v>0.53857864757818963</v>
      </c>
      <c r="BE8" s="24">
        <f t="shared" si="3"/>
        <v>5.4450339544064655E-3</v>
      </c>
      <c r="BF8" s="25">
        <f t="shared" si="4"/>
        <v>1556.9062271055377</v>
      </c>
    </row>
    <row r="9" spans="1:65">
      <c r="A9" t="s">
        <v>17</v>
      </c>
      <c r="B9" t="s">
        <v>17</v>
      </c>
      <c r="C9" t="s">
        <v>18</v>
      </c>
      <c r="D9">
        <v>5</v>
      </c>
      <c r="E9" t="s">
        <v>28</v>
      </c>
      <c r="F9" s="5">
        <v>2204</v>
      </c>
      <c r="G9">
        <v>245</v>
      </c>
      <c r="H9" s="8">
        <v>0.216</v>
      </c>
      <c r="I9">
        <v>2.1</v>
      </c>
      <c r="J9" s="6">
        <v>3736</v>
      </c>
      <c r="K9">
        <v>308</v>
      </c>
      <c r="L9" s="11">
        <v>0.23</v>
      </c>
      <c r="M9">
        <v>1.6</v>
      </c>
      <c r="N9" s="6">
        <v>18319</v>
      </c>
      <c r="O9">
        <v>638</v>
      </c>
      <c r="P9" s="8">
        <v>0.25600000000000001</v>
      </c>
      <c r="Q9">
        <v>0.8</v>
      </c>
      <c r="R9" s="6">
        <v>2154</v>
      </c>
      <c r="S9">
        <v>236</v>
      </c>
      <c r="T9" s="8">
        <v>0.185</v>
      </c>
      <c r="U9">
        <v>2.1</v>
      </c>
      <c r="V9" s="6">
        <v>2555</v>
      </c>
      <c r="W9">
        <v>279</v>
      </c>
      <c r="X9" s="8">
        <v>0.215</v>
      </c>
      <c r="Y9">
        <v>2.2000000000000002</v>
      </c>
      <c r="Z9" s="6">
        <v>3408</v>
      </c>
      <c r="AA9" s="2">
        <v>291</v>
      </c>
      <c r="AB9" s="9">
        <v>0.215</v>
      </c>
      <c r="AC9" s="2">
        <v>1.8</v>
      </c>
      <c r="AD9" s="6">
        <v>2777</v>
      </c>
      <c r="AE9" s="2">
        <v>303</v>
      </c>
      <c r="AF9" s="10">
        <v>0.21</v>
      </c>
      <c r="AG9" s="2">
        <v>2.2000000000000002</v>
      </c>
      <c r="AH9" s="6">
        <v>4581</v>
      </c>
      <c r="AI9">
        <v>384</v>
      </c>
      <c r="AJ9" s="8">
        <v>0.186</v>
      </c>
      <c r="AK9">
        <v>1.5</v>
      </c>
      <c r="AL9" s="6">
        <v>2379</v>
      </c>
      <c r="AM9">
        <v>261</v>
      </c>
      <c r="AN9" s="8">
        <v>0.218</v>
      </c>
      <c r="AO9">
        <v>2.2999999999999998</v>
      </c>
      <c r="AP9" s="6">
        <v>5618</v>
      </c>
      <c r="AQ9">
        <v>365</v>
      </c>
      <c r="AR9" s="8">
        <v>0.20699999999999999</v>
      </c>
      <c r="AS9">
        <v>1.3</v>
      </c>
      <c r="AT9" s="6">
        <v>5767</v>
      </c>
      <c r="AU9" s="2">
        <v>351</v>
      </c>
      <c r="AV9" s="9">
        <v>0.188</v>
      </c>
      <c r="AW9" s="2">
        <v>1.1000000000000001</v>
      </c>
      <c r="AX9" s="6">
        <v>1023</v>
      </c>
      <c r="AY9" s="2">
        <v>160</v>
      </c>
      <c r="AZ9" s="9">
        <v>0.20799999999999999</v>
      </c>
      <c r="BA9" s="2">
        <v>3.2</v>
      </c>
      <c r="BB9" s="19">
        <f t="shared" si="0"/>
        <v>54521</v>
      </c>
      <c r="BC9" s="20">
        <f t="shared" si="1"/>
        <v>1170.2832990348961</v>
      </c>
      <c r="BD9" s="23">
        <f t="shared" si="2"/>
        <v>0.21900733492403976</v>
      </c>
      <c r="BE9" s="24">
        <f t="shared" si="3"/>
        <v>4.5314484083044913E-3</v>
      </c>
      <c r="BF9" s="25">
        <f t="shared" si="4"/>
        <v>1170.2832990348961</v>
      </c>
    </row>
    <row r="10" spans="1:65">
      <c r="A10" t="s">
        <v>17</v>
      </c>
      <c r="B10" t="s">
        <v>17</v>
      </c>
      <c r="C10" t="s">
        <v>18</v>
      </c>
      <c r="D10">
        <v>6</v>
      </c>
      <c r="E10" t="s">
        <v>30</v>
      </c>
      <c r="F10">
        <v>443</v>
      </c>
      <c r="G10">
        <v>119</v>
      </c>
      <c r="H10" s="8">
        <v>4.2999999999999997E-2</v>
      </c>
      <c r="I10">
        <v>1.1000000000000001</v>
      </c>
      <c r="J10" s="1">
        <v>724</v>
      </c>
      <c r="K10">
        <v>174</v>
      </c>
      <c r="L10" s="8">
        <v>4.4999999999999998E-2</v>
      </c>
      <c r="M10">
        <v>1.1000000000000001</v>
      </c>
      <c r="N10" s="6">
        <v>3464</v>
      </c>
      <c r="O10">
        <v>421</v>
      </c>
      <c r="P10" s="8">
        <v>4.8000000000000001E-2</v>
      </c>
      <c r="Q10">
        <v>0.6</v>
      </c>
      <c r="R10" s="1">
        <v>669</v>
      </c>
      <c r="S10">
        <v>166</v>
      </c>
      <c r="T10" s="8">
        <v>5.7000000000000002E-2</v>
      </c>
      <c r="U10">
        <v>1.4</v>
      </c>
      <c r="V10" s="1">
        <v>395</v>
      </c>
      <c r="W10">
        <v>112</v>
      </c>
      <c r="X10" s="8">
        <v>3.3000000000000002E-2</v>
      </c>
      <c r="Y10">
        <v>0.9</v>
      </c>
      <c r="Z10" s="1">
        <v>682</v>
      </c>
      <c r="AA10" s="2">
        <v>147</v>
      </c>
      <c r="AB10" s="9">
        <v>4.2999999999999997E-2</v>
      </c>
      <c r="AC10" s="2">
        <v>0.9</v>
      </c>
      <c r="AD10" s="1">
        <v>694</v>
      </c>
      <c r="AE10" s="2">
        <v>175</v>
      </c>
      <c r="AF10" s="9">
        <v>5.2999999999999999E-2</v>
      </c>
      <c r="AG10" s="2">
        <v>1.3</v>
      </c>
      <c r="AH10" s="6">
        <v>1304</v>
      </c>
      <c r="AI10">
        <v>223</v>
      </c>
      <c r="AJ10" s="8">
        <v>5.2999999999999999E-2</v>
      </c>
      <c r="AK10">
        <v>0.9</v>
      </c>
      <c r="AL10" s="1">
        <v>660</v>
      </c>
      <c r="AM10">
        <v>182</v>
      </c>
      <c r="AN10" s="8">
        <v>6.0999999999999999E-2</v>
      </c>
      <c r="AO10">
        <v>1.7</v>
      </c>
      <c r="AP10" s="6">
        <v>1127</v>
      </c>
      <c r="AQ10">
        <v>204</v>
      </c>
      <c r="AR10" s="8">
        <v>4.2000000000000003E-2</v>
      </c>
      <c r="AS10">
        <v>0.7</v>
      </c>
      <c r="AT10" s="6">
        <v>1255</v>
      </c>
      <c r="AU10" s="2">
        <v>258</v>
      </c>
      <c r="AV10" s="9">
        <v>4.1000000000000002E-2</v>
      </c>
      <c r="AW10" s="2">
        <v>0.8</v>
      </c>
      <c r="AX10" s="1">
        <v>150</v>
      </c>
      <c r="AY10" s="2">
        <v>66</v>
      </c>
      <c r="AZ10" s="10">
        <v>0.03</v>
      </c>
      <c r="BA10" s="2">
        <v>1.3</v>
      </c>
      <c r="BB10" s="19">
        <f t="shared" si="0"/>
        <v>11567</v>
      </c>
      <c r="BC10" s="20">
        <f t="shared" si="1"/>
        <v>713.72333575412824</v>
      </c>
      <c r="BD10" s="23">
        <f t="shared" si="2"/>
        <v>4.646389176769259E-2</v>
      </c>
      <c r="BE10" s="24">
        <f t="shared" si="3"/>
        <v>2.8546697081792321E-3</v>
      </c>
      <c r="BF10" s="25">
        <f t="shared" si="4"/>
        <v>713.72333575412824</v>
      </c>
    </row>
    <row r="11" spans="1:65">
      <c r="A11" t="s">
        <v>17</v>
      </c>
      <c r="B11" t="s">
        <v>17</v>
      </c>
      <c r="C11" t="s">
        <v>18</v>
      </c>
      <c r="D11">
        <v>7</v>
      </c>
      <c r="E11" t="s">
        <v>28</v>
      </c>
      <c r="F11">
        <v>199</v>
      </c>
      <c r="G11">
        <v>86</v>
      </c>
      <c r="H11" s="8">
        <v>1.9E-2</v>
      </c>
      <c r="I11">
        <v>0.8</v>
      </c>
      <c r="J11" s="1">
        <v>499</v>
      </c>
      <c r="K11">
        <v>151</v>
      </c>
      <c r="L11" s="8">
        <v>3.1E-2</v>
      </c>
      <c r="M11">
        <v>0.9</v>
      </c>
      <c r="N11" s="6">
        <v>2186</v>
      </c>
      <c r="O11">
        <v>334</v>
      </c>
      <c r="P11" s="8">
        <v>3.1E-2</v>
      </c>
      <c r="Q11">
        <v>0.5</v>
      </c>
      <c r="R11" s="1">
        <v>458</v>
      </c>
      <c r="S11">
        <v>144</v>
      </c>
      <c r="T11" s="8">
        <v>3.9E-2</v>
      </c>
      <c r="U11">
        <v>1.2</v>
      </c>
      <c r="V11" s="1">
        <v>195</v>
      </c>
      <c r="W11">
        <v>84</v>
      </c>
      <c r="X11" s="8">
        <v>1.6E-2</v>
      </c>
      <c r="Y11">
        <v>0.7</v>
      </c>
      <c r="Z11" s="1">
        <v>413</v>
      </c>
      <c r="AA11" s="2">
        <v>123</v>
      </c>
      <c r="AB11" s="9">
        <v>2.5999999999999999E-2</v>
      </c>
      <c r="AC11" s="2">
        <v>0.8</v>
      </c>
      <c r="AD11" s="1">
        <v>420</v>
      </c>
      <c r="AE11" s="2">
        <v>138</v>
      </c>
      <c r="AF11" s="9">
        <v>3.2000000000000001E-2</v>
      </c>
      <c r="AG11" s="2">
        <v>1</v>
      </c>
      <c r="AH11" s="1">
        <v>627</v>
      </c>
      <c r="AI11">
        <v>170</v>
      </c>
      <c r="AJ11" s="8">
        <v>2.5000000000000001E-2</v>
      </c>
      <c r="AK11">
        <v>0.7</v>
      </c>
      <c r="AL11" s="1">
        <v>479</v>
      </c>
      <c r="AM11">
        <v>177</v>
      </c>
      <c r="AN11" s="8">
        <v>4.3999999999999997E-2</v>
      </c>
      <c r="AO11">
        <v>1.6</v>
      </c>
      <c r="AP11" s="1">
        <v>690</v>
      </c>
      <c r="AQ11">
        <v>173</v>
      </c>
      <c r="AR11" s="8">
        <v>2.5000000000000001E-2</v>
      </c>
      <c r="AS11">
        <v>0.6</v>
      </c>
      <c r="AT11" s="1">
        <v>686</v>
      </c>
      <c r="AU11" s="2">
        <v>178</v>
      </c>
      <c r="AV11" s="9">
        <v>2.1999999999999999E-2</v>
      </c>
      <c r="AW11" s="2">
        <v>0.6</v>
      </c>
      <c r="AX11" s="1">
        <v>87</v>
      </c>
      <c r="AY11" s="2">
        <v>51</v>
      </c>
      <c r="AZ11" s="9">
        <v>1.7999999999999999E-2</v>
      </c>
      <c r="BA11" s="2">
        <v>1</v>
      </c>
      <c r="BB11" s="19">
        <f t="shared" si="0"/>
        <v>6939</v>
      </c>
      <c r="BC11" s="20">
        <f t="shared" si="1"/>
        <v>572.85338438382291</v>
      </c>
      <c r="BD11" s="23">
        <f t="shared" si="2"/>
        <v>2.7873514738135981E-2</v>
      </c>
      <c r="BE11" s="24">
        <f t="shared" si="3"/>
        <v>2.2956004497247588E-3</v>
      </c>
      <c r="BF11" s="25">
        <f t="shared" si="4"/>
        <v>572.85338438382291</v>
      </c>
    </row>
    <row r="12" spans="1:65">
      <c r="A12" t="s">
        <v>17</v>
      </c>
      <c r="B12" t="s">
        <v>17</v>
      </c>
      <c r="C12" t="s">
        <v>18</v>
      </c>
      <c r="D12">
        <v>8</v>
      </c>
      <c r="E12" t="s">
        <v>31</v>
      </c>
      <c r="F12" s="5">
        <v>1136</v>
      </c>
      <c r="G12">
        <v>159</v>
      </c>
      <c r="H12" s="8">
        <v>0.111</v>
      </c>
      <c r="I12">
        <v>1.5</v>
      </c>
      <c r="J12" s="6">
        <v>1733</v>
      </c>
      <c r="K12">
        <v>241</v>
      </c>
      <c r="L12" s="8">
        <v>0.107</v>
      </c>
      <c r="M12">
        <v>1.4</v>
      </c>
      <c r="N12" s="6">
        <v>7473</v>
      </c>
      <c r="O12">
        <v>533</v>
      </c>
      <c r="P12" s="8">
        <v>0.104</v>
      </c>
      <c r="Q12">
        <v>0.7</v>
      </c>
      <c r="R12" s="6">
        <v>1586</v>
      </c>
      <c r="S12">
        <v>194</v>
      </c>
      <c r="T12" s="8">
        <v>0.13600000000000001</v>
      </c>
      <c r="U12">
        <v>1.6</v>
      </c>
      <c r="V12" s="6">
        <v>1208</v>
      </c>
      <c r="W12">
        <v>225</v>
      </c>
      <c r="X12" s="8">
        <v>0.10199999999999999</v>
      </c>
      <c r="Y12">
        <v>1.9</v>
      </c>
      <c r="Z12" s="6">
        <v>1754</v>
      </c>
      <c r="AA12" s="2">
        <v>253</v>
      </c>
      <c r="AB12" s="9">
        <v>0.111</v>
      </c>
      <c r="AC12" s="2">
        <v>1.5</v>
      </c>
      <c r="AD12" s="6">
        <v>1589</v>
      </c>
      <c r="AE12" s="2">
        <v>252</v>
      </c>
      <c r="AF12" s="10">
        <v>0.12</v>
      </c>
      <c r="AG12" s="2">
        <v>1.9</v>
      </c>
      <c r="AH12" s="6">
        <v>3442</v>
      </c>
      <c r="AI12">
        <v>380</v>
      </c>
      <c r="AJ12" s="11">
        <v>0.14000000000000001</v>
      </c>
      <c r="AK12">
        <v>1.5</v>
      </c>
      <c r="AL12" s="6">
        <v>1720</v>
      </c>
      <c r="AM12">
        <v>310</v>
      </c>
      <c r="AN12" s="8">
        <v>0.158</v>
      </c>
      <c r="AO12">
        <v>2.7</v>
      </c>
      <c r="AP12" s="6">
        <v>3255</v>
      </c>
      <c r="AQ12">
        <v>365</v>
      </c>
      <c r="AR12" s="11">
        <v>0.12</v>
      </c>
      <c r="AS12">
        <v>1.3</v>
      </c>
      <c r="AT12" s="6">
        <v>4306</v>
      </c>
      <c r="AU12" s="2">
        <v>483</v>
      </c>
      <c r="AV12" s="10">
        <v>0.14000000000000001</v>
      </c>
      <c r="AW12" s="2">
        <v>1.6</v>
      </c>
      <c r="AX12" s="1">
        <v>796</v>
      </c>
      <c r="AY12" s="2">
        <v>182</v>
      </c>
      <c r="AZ12" s="9">
        <v>0.16200000000000001</v>
      </c>
      <c r="BA12" s="2">
        <v>3.6</v>
      </c>
      <c r="BB12" s="19">
        <f t="shared" si="0"/>
        <v>29998</v>
      </c>
      <c r="BC12" s="20">
        <f t="shared" si="1"/>
        <v>1106.0574126147339</v>
      </c>
      <c r="BD12" s="23">
        <f t="shared" si="2"/>
        <v>0.12050002811854779</v>
      </c>
      <c r="BE12" s="24">
        <f t="shared" si="3"/>
        <v>4.3893224332034091E-3</v>
      </c>
      <c r="BF12" s="25">
        <f t="shared" si="4"/>
        <v>1106.0574126147337</v>
      </c>
    </row>
    <row r="13" spans="1:65">
      <c r="A13" t="s">
        <v>17</v>
      </c>
      <c r="B13" t="s">
        <v>17</v>
      </c>
      <c r="C13" t="s">
        <v>18</v>
      </c>
      <c r="D13">
        <v>9</v>
      </c>
      <c r="E13" t="s">
        <v>28</v>
      </c>
      <c r="F13">
        <v>666</v>
      </c>
      <c r="G13">
        <v>134</v>
      </c>
      <c r="H13" s="8">
        <v>6.5000000000000002E-2</v>
      </c>
      <c r="I13">
        <v>1.3</v>
      </c>
      <c r="J13" s="1">
        <v>965</v>
      </c>
      <c r="K13">
        <v>199</v>
      </c>
      <c r="L13" s="8">
        <v>5.8999999999999997E-2</v>
      </c>
      <c r="M13">
        <v>1.2</v>
      </c>
      <c r="N13" s="6">
        <v>4763</v>
      </c>
      <c r="O13">
        <v>471</v>
      </c>
      <c r="P13" s="8">
        <v>6.6000000000000003E-2</v>
      </c>
      <c r="Q13">
        <v>0.7</v>
      </c>
      <c r="R13" s="1">
        <v>965</v>
      </c>
      <c r="S13">
        <v>170</v>
      </c>
      <c r="T13" s="8">
        <v>8.3000000000000004E-2</v>
      </c>
      <c r="U13">
        <v>1.5</v>
      </c>
      <c r="V13" s="1">
        <v>619</v>
      </c>
      <c r="W13">
        <v>137</v>
      </c>
      <c r="X13" s="8">
        <v>5.1999999999999998E-2</v>
      </c>
      <c r="Y13">
        <v>1.1000000000000001</v>
      </c>
      <c r="Z13" s="6">
        <v>1213</v>
      </c>
      <c r="AA13" s="2">
        <v>197</v>
      </c>
      <c r="AB13" s="9">
        <v>7.5999999999999998E-2</v>
      </c>
      <c r="AC13" s="2">
        <v>1.2</v>
      </c>
      <c r="AD13" s="6">
        <v>1050</v>
      </c>
      <c r="AE13" s="2">
        <v>202</v>
      </c>
      <c r="AF13" s="10">
        <v>0.08</v>
      </c>
      <c r="AG13" s="2">
        <v>1.5</v>
      </c>
      <c r="AH13" s="6">
        <v>1969</v>
      </c>
      <c r="AI13">
        <v>321</v>
      </c>
      <c r="AJ13" s="11">
        <v>0.08</v>
      </c>
      <c r="AK13">
        <v>1.3</v>
      </c>
      <c r="AL13" s="1">
        <v>908</v>
      </c>
      <c r="AM13">
        <v>226</v>
      </c>
      <c r="AN13" s="8">
        <v>8.3000000000000004E-2</v>
      </c>
      <c r="AO13">
        <v>2</v>
      </c>
      <c r="AP13" s="6">
        <v>1859</v>
      </c>
      <c r="AQ13">
        <v>284</v>
      </c>
      <c r="AR13" s="8">
        <v>6.9000000000000006E-2</v>
      </c>
      <c r="AS13">
        <v>1</v>
      </c>
      <c r="AT13" s="6">
        <v>2464</v>
      </c>
      <c r="AU13" s="2">
        <v>377</v>
      </c>
      <c r="AV13" s="10">
        <v>0.08</v>
      </c>
      <c r="AW13" s="2">
        <v>1.2</v>
      </c>
      <c r="AX13" s="1">
        <v>408</v>
      </c>
      <c r="AY13" s="2">
        <v>133</v>
      </c>
      <c r="AZ13" s="9">
        <v>8.3000000000000004E-2</v>
      </c>
      <c r="BA13" s="2">
        <v>2.7</v>
      </c>
      <c r="BB13" s="19">
        <f t="shared" si="0"/>
        <v>17849</v>
      </c>
      <c r="BC13" s="20">
        <f t="shared" si="1"/>
        <v>895.13741961779249</v>
      </c>
      <c r="BD13" s="23">
        <f t="shared" si="2"/>
        <v>7.1698279948261875E-2</v>
      </c>
      <c r="BE13" s="24">
        <f t="shared" si="3"/>
        <v>3.5723102805393049E-3</v>
      </c>
      <c r="BF13" s="25">
        <f t="shared" si="4"/>
        <v>895.13741961779249</v>
      </c>
    </row>
    <row r="14" spans="1:65">
      <c r="A14" t="s">
        <v>17</v>
      </c>
      <c r="B14" t="s">
        <v>17</v>
      </c>
      <c r="C14" t="s">
        <v>18</v>
      </c>
      <c r="D14">
        <v>10</v>
      </c>
      <c r="E14" t="s">
        <v>32</v>
      </c>
      <c r="F14" s="5">
        <v>2922</v>
      </c>
      <c r="G14">
        <v>231</v>
      </c>
      <c r="H14" s="8">
        <v>0.28599999999999998</v>
      </c>
      <c r="I14">
        <v>2.1</v>
      </c>
      <c r="J14" s="6">
        <v>4234</v>
      </c>
      <c r="K14">
        <v>313</v>
      </c>
      <c r="L14" s="8">
        <v>0.26100000000000001</v>
      </c>
      <c r="M14">
        <v>1.8</v>
      </c>
      <c r="N14" s="6">
        <v>19599</v>
      </c>
      <c r="O14">
        <v>763</v>
      </c>
      <c r="P14" s="8">
        <v>0.27400000000000002</v>
      </c>
      <c r="Q14">
        <v>1</v>
      </c>
      <c r="R14" s="6">
        <v>3631</v>
      </c>
      <c r="S14">
        <v>290</v>
      </c>
      <c r="T14" s="8">
        <v>0.312</v>
      </c>
      <c r="U14">
        <v>2.2999999999999998</v>
      </c>
      <c r="V14" s="6">
        <v>3645</v>
      </c>
      <c r="W14">
        <v>314</v>
      </c>
      <c r="X14" s="8">
        <v>0.307</v>
      </c>
      <c r="Y14">
        <v>2.4</v>
      </c>
      <c r="Z14" s="6">
        <v>4700</v>
      </c>
      <c r="AA14" s="2">
        <v>380</v>
      </c>
      <c r="AB14" s="9">
        <v>0.29599999999999999</v>
      </c>
      <c r="AC14" s="2">
        <v>2.2999999999999998</v>
      </c>
      <c r="AD14" s="6">
        <v>4217</v>
      </c>
      <c r="AE14" s="2">
        <v>361</v>
      </c>
      <c r="AF14" s="10">
        <v>0.32</v>
      </c>
      <c r="AG14" s="2">
        <v>2.6</v>
      </c>
      <c r="AH14" s="6">
        <v>7638</v>
      </c>
      <c r="AI14">
        <v>476</v>
      </c>
      <c r="AJ14" s="11">
        <v>0.31</v>
      </c>
      <c r="AK14">
        <v>1.8</v>
      </c>
      <c r="AL14" s="6">
        <v>2827</v>
      </c>
      <c r="AM14">
        <v>307</v>
      </c>
      <c r="AN14" s="8">
        <v>0.25900000000000001</v>
      </c>
      <c r="AO14">
        <v>2.5</v>
      </c>
      <c r="AP14" s="6">
        <v>8511</v>
      </c>
      <c r="AQ14">
        <v>434</v>
      </c>
      <c r="AR14" s="8">
        <v>0.314</v>
      </c>
      <c r="AS14">
        <v>1.4</v>
      </c>
      <c r="AT14" s="6">
        <v>9953</v>
      </c>
      <c r="AU14" s="2">
        <v>595</v>
      </c>
      <c r="AV14" s="9">
        <v>0.32500000000000001</v>
      </c>
      <c r="AW14" s="2">
        <v>1.8</v>
      </c>
      <c r="AX14" s="6">
        <v>1427</v>
      </c>
      <c r="AY14" s="2">
        <v>200</v>
      </c>
      <c r="AZ14" s="10">
        <v>0.28999999999999998</v>
      </c>
      <c r="BA14" s="2">
        <v>3.8</v>
      </c>
      <c r="BB14" s="19">
        <f t="shared" si="0"/>
        <v>73304</v>
      </c>
      <c r="BC14" s="20">
        <f t="shared" si="1"/>
        <v>1447.1081507613728</v>
      </c>
      <c r="BD14" s="23">
        <f t="shared" si="2"/>
        <v>0.29445743253556994</v>
      </c>
      <c r="BE14" s="24">
        <f t="shared" si="3"/>
        <v>5.5642915186464217E-3</v>
      </c>
      <c r="BF14" s="25">
        <f t="shared" si="4"/>
        <v>1447.1081507613726</v>
      </c>
    </row>
    <row r="15" spans="1:65">
      <c r="A15" t="s">
        <v>17</v>
      </c>
      <c r="B15" t="s">
        <v>17</v>
      </c>
      <c r="C15" t="s">
        <v>18</v>
      </c>
      <c r="D15">
        <v>11</v>
      </c>
      <c r="E15" t="s">
        <v>33</v>
      </c>
      <c r="F15" s="5">
        <v>2543</v>
      </c>
      <c r="G15">
        <v>204</v>
      </c>
      <c r="H15" s="8">
        <v>0.249</v>
      </c>
      <c r="I15">
        <v>1.9</v>
      </c>
      <c r="J15" s="6">
        <v>3614</v>
      </c>
      <c r="K15">
        <v>301</v>
      </c>
      <c r="L15" s="8">
        <v>0.223</v>
      </c>
      <c r="M15">
        <v>1.7</v>
      </c>
      <c r="N15" s="6">
        <v>16009</v>
      </c>
      <c r="O15">
        <v>747</v>
      </c>
      <c r="P15" s="8">
        <v>0.223</v>
      </c>
      <c r="Q15">
        <v>1</v>
      </c>
      <c r="R15" s="6">
        <v>3084</v>
      </c>
      <c r="S15">
        <v>274</v>
      </c>
      <c r="T15" s="8">
        <v>0.26500000000000001</v>
      </c>
      <c r="U15">
        <v>2.2000000000000002</v>
      </c>
      <c r="V15" s="6">
        <v>3144</v>
      </c>
      <c r="W15">
        <v>304</v>
      </c>
      <c r="X15" s="8">
        <v>0.26500000000000001</v>
      </c>
      <c r="Y15">
        <v>2.4</v>
      </c>
      <c r="Z15" s="6">
        <v>4103</v>
      </c>
      <c r="AA15" s="2">
        <v>356</v>
      </c>
      <c r="AB15" s="9">
        <v>0.25900000000000001</v>
      </c>
      <c r="AC15" s="2">
        <v>2.1</v>
      </c>
      <c r="AD15" s="6">
        <v>3756</v>
      </c>
      <c r="AE15" s="2">
        <v>352</v>
      </c>
      <c r="AF15" s="9">
        <v>0.28499999999999998</v>
      </c>
      <c r="AG15" s="2">
        <v>2.6</v>
      </c>
      <c r="AH15" s="6">
        <v>6814</v>
      </c>
      <c r="AI15">
        <v>472</v>
      </c>
      <c r="AJ15" s="8">
        <v>0.27600000000000002</v>
      </c>
      <c r="AK15">
        <v>1.8</v>
      </c>
      <c r="AL15" s="6">
        <v>2561</v>
      </c>
      <c r="AM15">
        <v>287</v>
      </c>
      <c r="AN15" s="8">
        <v>0.23499999999999999</v>
      </c>
      <c r="AO15">
        <v>2.2999999999999998</v>
      </c>
      <c r="AP15" s="6">
        <v>7254</v>
      </c>
      <c r="AQ15">
        <v>379</v>
      </c>
      <c r="AR15" s="8">
        <v>0.26700000000000002</v>
      </c>
      <c r="AS15">
        <v>1.3</v>
      </c>
      <c r="AT15" s="6">
        <v>8633</v>
      </c>
      <c r="AU15" s="2">
        <v>576</v>
      </c>
      <c r="AV15" s="9">
        <v>0.28100000000000003</v>
      </c>
      <c r="AW15" s="2">
        <v>1.8</v>
      </c>
      <c r="AX15" s="6">
        <v>1249</v>
      </c>
      <c r="AY15" s="2">
        <v>207</v>
      </c>
      <c r="AZ15" s="9">
        <v>0.253</v>
      </c>
      <c r="BA15" s="2">
        <v>3.9</v>
      </c>
      <c r="BB15" s="19">
        <f t="shared" si="0"/>
        <v>62764</v>
      </c>
      <c r="BC15" s="20">
        <f t="shared" si="1"/>
        <v>1389.883808093324</v>
      </c>
      <c r="BD15" s="23">
        <f t="shared" si="2"/>
        <v>0.25211893342331271</v>
      </c>
      <c r="BE15" s="24">
        <f t="shared" si="3"/>
        <v>5.3941456654828922E-3</v>
      </c>
      <c r="BF15" s="25">
        <f t="shared" si="4"/>
        <v>1389.8838080933238</v>
      </c>
    </row>
    <row r="16" spans="1:65">
      <c r="A16" t="s">
        <v>17</v>
      </c>
      <c r="B16" t="s">
        <v>17</v>
      </c>
      <c r="C16" t="s">
        <v>18</v>
      </c>
      <c r="D16">
        <v>12</v>
      </c>
      <c r="E16" t="s">
        <v>34</v>
      </c>
      <c r="F16" s="5">
        <v>1237</v>
      </c>
      <c r="G16">
        <v>153</v>
      </c>
      <c r="H16" s="8">
        <v>0.121</v>
      </c>
      <c r="I16">
        <v>1.5</v>
      </c>
      <c r="J16" s="6">
        <v>1572</v>
      </c>
      <c r="K16">
        <v>210</v>
      </c>
      <c r="L16" s="8">
        <v>9.7000000000000003E-2</v>
      </c>
      <c r="M16">
        <v>1.2</v>
      </c>
      <c r="N16" s="6">
        <v>5295</v>
      </c>
      <c r="O16">
        <v>423</v>
      </c>
      <c r="P16" s="8">
        <v>7.3999999999999996E-2</v>
      </c>
      <c r="Q16">
        <v>0.6</v>
      </c>
      <c r="R16" s="6">
        <v>1204</v>
      </c>
      <c r="S16">
        <v>153</v>
      </c>
      <c r="T16" s="8">
        <v>0.10299999999999999</v>
      </c>
      <c r="U16">
        <v>1.2</v>
      </c>
      <c r="V16" s="6">
        <v>1446</v>
      </c>
      <c r="W16">
        <v>228</v>
      </c>
      <c r="X16" s="8">
        <v>0.122</v>
      </c>
      <c r="Y16">
        <v>1.9</v>
      </c>
      <c r="Z16" s="6">
        <v>1914</v>
      </c>
      <c r="AA16" s="2">
        <v>233</v>
      </c>
      <c r="AB16" s="9">
        <v>0.121</v>
      </c>
      <c r="AC16" s="2">
        <v>1.4</v>
      </c>
      <c r="AD16" s="6">
        <v>1667</v>
      </c>
      <c r="AE16" s="2">
        <v>233</v>
      </c>
      <c r="AF16" s="9">
        <v>0.126</v>
      </c>
      <c r="AG16" s="2">
        <v>1.7</v>
      </c>
      <c r="AH16" s="6">
        <v>2991</v>
      </c>
      <c r="AI16">
        <v>330</v>
      </c>
      <c r="AJ16" s="8">
        <v>0.121</v>
      </c>
      <c r="AK16">
        <v>1.3</v>
      </c>
      <c r="AL16" s="6">
        <v>1064</v>
      </c>
      <c r="AM16">
        <v>165</v>
      </c>
      <c r="AN16" s="8">
        <v>9.8000000000000004E-2</v>
      </c>
      <c r="AO16">
        <v>1.4</v>
      </c>
      <c r="AP16" s="6">
        <v>2832</v>
      </c>
      <c r="AQ16">
        <v>217</v>
      </c>
      <c r="AR16" s="8">
        <v>0.104</v>
      </c>
      <c r="AS16">
        <v>0.8</v>
      </c>
      <c r="AT16" s="6">
        <v>3891</v>
      </c>
      <c r="AU16" s="2">
        <v>392</v>
      </c>
      <c r="AV16" s="9">
        <v>0.127</v>
      </c>
      <c r="AW16" s="2">
        <v>1.2</v>
      </c>
      <c r="AX16" s="1">
        <v>437</v>
      </c>
      <c r="AY16" s="2">
        <v>106</v>
      </c>
      <c r="AZ16" s="9">
        <v>8.8999999999999996E-2</v>
      </c>
      <c r="BA16" s="2">
        <v>2.1</v>
      </c>
      <c r="BB16" s="19">
        <f t="shared" si="0"/>
        <v>25550</v>
      </c>
      <c r="BC16" s="20">
        <f t="shared" si="1"/>
        <v>882.33950381924979</v>
      </c>
      <c r="BD16" s="23">
        <f t="shared" si="2"/>
        <v>0.10263269946092726</v>
      </c>
      <c r="BE16" s="24">
        <f t="shared" si="3"/>
        <v>3.4954817117469105E-3</v>
      </c>
      <c r="BF16" s="25">
        <f t="shared" si="4"/>
        <v>882.33950381924979</v>
      </c>
    </row>
    <row r="17" spans="1:58">
      <c r="A17" t="s">
        <v>17</v>
      </c>
      <c r="B17" t="s">
        <v>17</v>
      </c>
      <c r="C17" t="s">
        <v>18</v>
      </c>
      <c r="D17">
        <v>12.3</v>
      </c>
      <c r="BB17" s="19"/>
      <c r="BC17" s="16"/>
      <c r="BD17" s="16"/>
      <c r="BE17" s="16"/>
      <c r="BF17" s="15"/>
    </row>
    <row r="18" spans="1:58">
      <c r="A18" t="s">
        <v>17</v>
      </c>
      <c r="B18" t="s">
        <v>17</v>
      </c>
      <c r="C18" t="s">
        <v>18</v>
      </c>
      <c r="D18">
        <v>13</v>
      </c>
      <c r="E18" t="s">
        <v>35</v>
      </c>
      <c r="F18" s="5">
        <v>3564</v>
      </c>
      <c r="G18">
        <v>278</v>
      </c>
      <c r="H18" s="8">
        <v>0.34899999999999998</v>
      </c>
      <c r="I18">
        <v>2.2000000000000002</v>
      </c>
      <c r="J18" s="6">
        <v>5724</v>
      </c>
      <c r="K18">
        <v>346</v>
      </c>
      <c r="L18" s="8">
        <v>0.35299999999999998</v>
      </c>
      <c r="M18">
        <v>1.8</v>
      </c>
      <c r="N18" s="6">
        <v>27304</v>
      </c>
      <c r="O18">
        <v>763</v>
      </c>
      <c r="P18" s="8">
        <v>0.38100000000000001</v>
      </c>
      <c r="Q18">
        <v>1</v>
      </c>
      <c r="R18" s="6">
        <v>3869</v>
      </c>
      <c r="S18">
        <v>229</v>
      </c>
      <c r="T18" s="8">
        <v>0.33200000000000002</v>
      </c>
      <c r="U18">
        <v>2</v>
      </c>
      <c r="V18" s="6">
        <v>3816</v>
      </c>
      <c r="W18">
        <v>312</v>
      </c>
      <c r="X18" s="8">
        <v>0.32200000000000001</v>
      </c>
      <c r="Y18">
        <v>2.2000000000000002</v>
      </c>
      <c r="Z18" s="6">
        <v>5719</v>
      </c>
      <c r="AA18" s="2">
        <v>335</v>
      </c>
      <c r="AB18" s="9">
        <v>0.36099999999999999</v>
      </c>
      <c r="AC18" s="2">
        <v>1.9</v>
      </c>
      <c r="AD18" s="6">
        <v>4589</v>
      </c>
      <c r="AE18" s="2">
        <v>351</v>
      </c>
      <c r="AF18" s="9">
        <v>0.34799999999999998</v>
      </c>
      <c r="AG18" s="2">
        <v>2.4</v>
      </c>
      <c r="AH18" s="6">
        <v>8324</v>
      </c>
      <c r="AI18">
        <v>408</v>
      </c>
      <c r="AJ18" s="8">
        <v>0.33800000000000002</v>
      </c>
      <c r="AK18">
        <v>1.5</v>
      </c>
      <c r="AL18" s="6">
        <v>4208</v>
      </c>
      <c r="AM18">
        <v>304</v>
      </c>
      <c r="AN18" s="8">
        <v>0.38600000000000001</v>
      </c>
      <c r="AO18">
        <v>2.5</v>
      </c>
      <c r="AP18" s="6">
        <v>8949</v>
      </c>
      <c r="AQ18">
        <v>388</v>
      </c>
      <c r="AR18" s="11">
        <v>0.33</v>
      </c>
      <c r="AS18">
        <v>1.3</v>
      </c>
      <c r="AT18" s="6">
        <v>10230</v>
      </c>
      <c r="AU18" s="2">
        <v>445</v>
      </c>
      <c r="AV18" s="9">
        <v>0.33400000000000002</v>
      </c>
      <c r="AW18" s="2">
        <v>1.4</v>
      </c>
      <c r="AX18" s="6">
        <v>1765</v>
      </c>
      <c r="AY18" s="2">
        <v>193</v>
      </c>
      <c r="AZ18" s="9">
        <v>0.35799999999999998</v>
      </c>
      <c r="BA18" s="2">
        <v>3.6</v>
      </c>
      <c r="BB18" s="19">
        <f t="shared" si="0"/>
        <v>88061</v>
      </c>
      <c r="BC18" s="20">
        <f>SQRT((G18^2)+(K18^2)+(O18^2)+(S18^2)+(W18^2)+(AA18^2)+(AE18^2)+(AI18^2)+(AM18^2)+(AQ18^2)+(AU18^2)+(AY18^2))</f>
        <v>1345.0197024579231</v>
      </c>
      <c r="BD18" s="23">
        <f>(BB18/$BB$5)</f>
        <v>0.3537353482281298</v>
      </c>
      <c r="BE18" s="24">
        <f>(SQRT((BC18^2)-((BB18/$BB$5)^2)*($BC$5^2)))/$BB$5</f>
        <v>5.010817414968104E-3</v>
      </c>
      <c r="BF18" s="25">
        <f>SQRT((($BB$5^2)*(BE18^2))+((BD18^2)*($BC$5^2)))</f>
        <v>1345.0197024579231</v>
      </c>
    </row>
    <row r="19" spans="1:58">
      <c r="A19" t="s">
        <v>17</v>
      </c>
      <c r="B19" t="s">
        <v>17</v>
      </c>
      <c r="C19" t="s">
        <v>18</v>
      </c>
      <c r="D19">
        <v>14</v>
      </c>
      <c r="E19" t="s">
        <v>36</v>
      </c>
      <c r="F19" s="5">
        <v>2756</v>
      </c>
      <c r="G19">
        <v>127</v>
      </c>
      <c r="H19" s="11">
        <v>0.27</v>
      </c>
      <c r="I19">
        <v>1.1000000000000001</v>
      </c>
      <c r="J19" s="6">
        <v>4007</v>
      </c>
      <c r="K19">
        <v>188</v>
      </c>
      <c r="L19" s="8">
        <v>0.247</v>
      </c>
      <c r="M19">
        <v>0.9</v>
      </c>
      <c r="N19" s="6">
        <v>14743</v>
      </c>
      <c r="O19">
        <v>347</v>
      </c>
      <c r="P19" s="8">
        <v>0.20599999999999999</v>
      </c>
      <c r="Q19">
        <v>0.5</v>
      </c>
      <c r="R19" s="6">
        <v>2892</v>
      </c>
      <c r="S19">
        <v>177</v>
      </c>
      <c r="T19" s="8">
        <v>0.248</v>
      </c>
      <c r="U19">
        <v>1.3</v>
      </c>
      <c r="V19" s="6">
        <v>3313</v>
      </c>
      <c r="W19">
        <v>197</v>
      </c>
      <c r="X19" s="8">
        <v>0.27900000000000003</v>
      </c>
      <c r="Y19">
        <v>1.7</v>
      </c>
      <c r="Z19" s="6">
        <v>4150</v>
      </c>
      <c r="AA19" s="2">
        <v>173</v>
      </c>
      <c r="AB19" s="9">
        <v>0.26200000000000001</v>
      </c>
      <c r="AC19" s="2">
        <v>1.1000000000000001</v>
      </c>
      <c r="AD19" s="6">
        <v>3534</v>
      </c>
      <c r="AE19" s="2">
        <v>162</v>
      </c>
      <c r="AF19" s="9">
        <v>0.26800000000000002</v>
      </c>
      <c r="AG19" s="2">
        <v>1.1000000000000001</v>
      </c>
      <c r="AH19" s="6">
        <v>6824</v>
      </c>
      <c r="AI19">
        <v>267</v>
      </c>
      <c r="AJ19" s="8">
        <v>0.27700000000000002</v>
      </c>
      <c r="AK19">
        <v>0.9</v>
      </c>
      <c r="AL19" s="6">
        <v>2784</v>
      </c>
      <c r="AM19">
        <v>185</v>
      </c>
      <c r="AN19" s="8">
        <v>0.255</v>
      </c>
      <c r="AO19">
        <v>1.5</v>
      </c>
      <c r="AP19" s="6">
        <v>7037</v>
      </c>
      <c r="AQ19">
        <v>222</v>
      </c>
      <c r="AR19" s="8">
        <v>0.25900000000000001</v>
      </c>
      <c r="AS19">
        <v>0.8</v>
      </c>
      <c r="AT19" s="6">
        <v>8346</v>
      </c>
      <c r="AU19" s="2">
        <v>251</v>
      </c>
      <c r="AV19" s="9">
        <v>0.27200000000000002</v>
      </c>
      <c r="AW19" s="2">
        <v>0.8</v>
      </c>
      <c r="AX19" s="6">
        <v>1173</v>
      </c>
      <c r="AY19" s="2">
        <v>95</v>
      </c>
      <c r="AZ19" s="9">
        <v>0.23799999999999999</v>
      </c>
      <c r="BA19" s="2">
        <v>2</v>
      </c>
      <c r="BB19" s="19">
        <f t="shared" si="0"/>
        <v>61559</v>
      </c>
      <c r="BC19" s="20">
        <f>SQRT((G19^2)+(K19^2)+(O19^2)+(S19^2)+(W19^2)+(AA19^2)+(AE19^2)+(AI19^2)+(AM19^2)+(AQ19^2)+(AU19^2)+(AY19^2))</f>
        <v>724.58056832901616</v>
      </c>
      <c r="BD19" s="23">
        <f>(BB19/$BB$5)</f>
        <v>0.24727852626674057</v>
      </c>
      <c r="BE19" s="24">
        <f>(SQRT((BC19^2)-((BB19/$BB$5)^2)*($BC$5^2)))/$BB$5</f>
        <v>2.5449008819905311E-3</v>
      </c>
      <c r="BF19" s="25">
        <f>SQRT((($BB$5^2)*(BE19^2))+((BD19^2)*($BC$5^2)))</f>
        <v>724.58056832901616</v>
      </c>
    </row>
    <row r="20" spans="1:58">
      <c r="A20" t="s">
        <v>17</v>
      </c>
      <c r="B20" t="s">
        <v>17</v>
      </c>
      <c r="C20" t="s">
        <v>18</v>
      </c>
      <c r="D20">
        <v>14.3</v>
      </c>
      <c r="BB20" s="19"/>
      <c r="BC20" s="16"/>
      <c r="BD20" s="16"/>
      <c r="BE20" s="16"/>
      <c r="BF20" s="15"/>
    </row>
    <row r="21" spans="1:58">
      <c r="A21" t="s">
        <v>17</v>
      </c>
      <c r="B21" t="s">
        <v>17</v>
      </c>
      <c r="C21" t="s">
        <v>18</v>
      </c>
      <c r="D21">
        <v>15</v>
      </c>
      <c r="E21" t="s">
        <v>37</v>
      </c>
      <c r="F21">
        <v>2.72</v>
      </c>
      <c r="G21">
        <v>7.0000000000000007E-2</v>
      </c>
      <c r="H21" t="s">
        <v>38</v>
      </c>
      <c r="J21" s="1">
        <v>2.67</v>
      </c>
      <c r="K21">
        <v>7.0000000000000007E-2</v>
      </c>
      <c r="L21" t="s">
        <v>38</v>
      </c>
      <c r="N21" s="1">
        <v>2.67</v>
      </c>
      <c r="O21">
        <v>0.02</v>
      </c>
      <c r="P21" t="s">
        <v>38</v>
      </c>
      <c r="R21" s="1">
        <v>2.38</v>
      </c>
      <c r="S21">
        <v>0.04</v>
      </c>
      <c r="T21" t="s">
        <v>38</v>
      </c>
      <c r="V21" s="1">
        <v>2.5</v>
      </c>
      <c r="W21">
        <v>0.06</v>
      </c>
      <c r="X21" t="s">
        <v>38</v>
      </c>
      <c r="Z21" s="1">
        <v>2.64</v>
      </c>
      <c r="AA21" s="2">
        <v>0.05</v>
      </c>
      <c r="AB21" s="2" t="s">
        <v>38</v>
      </c>
      <c r="AD21" s="1">
        <v>2.52</v>
      </c>
      <c r="AE21" s="2">
        <v>0.05</v>
      </c>
      <c r="AF21" s="2" t="s">
        <v>38</v>
      </c>
      <c r="AH21" s="1">
        <v>2.48</v>
      </c>
      <c r="AI21">
        <v>0.04</v>
      </c>
      <c r="AJ21" t="s">
        <v>38</v>
      </c>
      <c r="AL21" s="1">
        <v>2.5</v>
      </c>
      <c r="AM21">
        <v>0.06</v>
      </c>
      <c r="AN21" t="s">
        <v>38</v>
      </c>
      <c r="AP21" s="1">
        <v>2.5499999999999998</v>
      </c>
      <c r="AQ21">
        <v>0.04</v>
      </c>
      <c r="AR21" t="s">
        <v>38</v>
      </c>
      <c r="AT21" s="1">
        <v>2.4</v>
      </c>
      <c r="AU21" s="2">
        <v>0.04</v>
      </c>
      <c r="AV21" s="2" t="s">
        <v>38</v>
      </c>
      <c r="AW21" s="2" t="s">
        <v>38</v>
      </c>
      <c r="AX21" s="1">
        <v>2.68</v>
      </c>
      <c r="AY21" s="2">
        <v>0.09</v>
      </c>
      <c r="AZ21" s="2" t="s">
        <v>38</v>
      </c>
      <c r="BA21" s="2" t="s">
        <v>38</v>
      </c>
      <c r="BB21" s="26">
        <f>AVERAGE(F21,J21,N21,R21,V21,Z21,AD21,AH21,AL21,AP21,AT21,AX21)</f>
        <v>2.5591666666666666</v>
      </c>
      <c r="BC21" s="27">
        <f>SQRT(SUM((G21^2),(K21^2),(O21^2),(S21^2),(W21^2),(AA21^2),(AE21^2),(AI21^2),(AM21^2),(AQ21^2),(AU21^2),(AY21^2))/144)</f>
        <v>1.6007810593582122E-2</v>
      </c>
      <c r="BD21" s="28" t="s">
        <v>38</v>
      </c>
      <c r="BE21" s="28" t="s">
        <v>38</v>
      </c>
      <c r="BF21" s="15" t="s">
        <v>38</v>
      </c>
    </row>
    <row r="22" spans="1:58">
      <c r="A22" t="s">
        <v>17</v>
      </c>
      <c r="B22" t="s">
        <v>17</v>
      </c>
      <c r="C22" t="s">
        <v>18</v>
      </c>
      <c r="D22">
        <v>16</v>
      </c>
      <c r="E22" t="s">
        <v>39</v>
      </c>
      <c r="F22">
        <v>3.26</v>
      </c>
      <c r="G22">
        <v>0.11</v>
      </c>
      <c r="H22" t="s">
        <v>38</v>
      </c>
      <c r="J22" s="1">
        <v>3.12</v>
      </c>
      <c r="K22">
        <v>0.1</v>
      </c>
      <c r="L22" t="s">
        <v>38</v>
      </c>
      <c r="N22" s="1">
        <v>3.13</v>
      </c>
      <c r="O22">
        <v>0.04</v>
      </c>
      <c r="P22" t="s">
        <v>38</v>
      </c>
      <c r="R22" s="1">
        <v>2.84</v>
      </c>
      <c r="S22">
        <v>0.08</v>
      </c>
      <c r="T22" t="s">
        <v>38</v>
      </c>
      <c r="V22" s="1">
        <v>3.03</v>
      </c>
      <c r="W22">
        <v>0.1</v>
      </c>
      <c r="X22" t="s">
        <v>38</v>
      </c>
      <c r="Z22" s="1">
        <v>3.11</v>
      </c>
      <c r="AA22" s="2">
        <v>0.08</v>
      </c>
      <c r="AB22" s="2" t="s">
        <v>38</v>
      </c>
      <c r="AD22" s="1">
        <v>3.08</v>
      </c>
      <c r="AE22" s="2">
        <v>0.1</v>
      </c>
      <c r="AF22" s="2" t="s">
        <v>38</v>
      </c>
      <c r="AH22" s="1">
        <v>3</v>
      </c>
      <c r="AI22">
        <v>7.0000000000000007E-2</v>
      </c>
      <c r="AJ22" t="s">
        <v>38</v>
      </c>
      <c r="AL22" s="1">
        <v>2.88</v>
      </c>
      <c r="AM22">
        <v>0.1</v>
      </c>
      <c r="AN22" t="s">
        <v>38</v>
      </c>
      <c r="AP22" s="1">
        <v>3.08</v>
      </c>
      <c r="AQ22">
        <v>0.06</v>
      </c>
      <c r="AR22" t="s">
        <v>38</v>
      </c>
      <c r="AT22" s="1">
        <v>2.93</v>
      </c>
      <c r="AU22" s="2">
        <v>7.0000000000000007E-2</v>
      </c>
      <c r="AV22" s="2" t="s">
        <v>38</v>
      </c>
      <c r="AW22" s="2" t="s">
        <v>38</v>
      </c>
      <c r="AX22" s="1">
        <v>3.14</v>
      </c>
      <c r="AY22" s="2">
        <v>0.18</v>
      </c>
      <c r="AZ22" s="2" t="s">
        <v>38</v>
      </c>
      <c r="BA22" s="2" t="s">
        <v>38</v>
      </c>
      <c r="BB22" s="26">
        <f>AVERAGE(F22,J22,N22,R22,V22,Z22,AD22,AH22,AL22,AP22,AT22,AX22)</f>
        <v>3.0500000000000003</v>
      </c>
      <c r="BC22" s="27">
        <f>SQRT(SUM((G22^2),(K22^2),(O22^2),(S22^2),(W22^2),(AA22^2),(AE22^2),(AI22^2),(AM22^2),(AQ22^2),(AU22^2),(AY22^2))/144)</f>
        <v>2.7925993466860068E-2</v>
      </c>
      <c r="BD22" s="28" t="s">
        <v>38</v>
      </c>
      <c r="BE22" s="28" t="s">
        <v>38</v>
      </c>
      <c r="BF22" s="15" t="s">
        <v>38</v>
      </c>
    </row>
    <row r="23" spans="1:58">
      <c r="A23" t="s">
        <v>17</v>
      </c>
      <c r="B23" t="s">
        <v>17</v>
      </c>
      <c r="C23" t="s">
        <v>18</v>
      </c>
      <c r="D23">
        <v>16.3</v>
      </c>
      <c r="BB23" s="19"/>
      <c r="BC23" s="16"/>
      <c r="BD23" s="16"/>
      <c r="BE23" s="16"/>
      <c r="BF23" s="15"/>
    </row>
    <row r="24" spans="1:58">
      <c r="A24" t="s">
        <v>17</v>
      </c>
      <c r="B24" t="s">
        <v>17</v>
      </c>
      <c r="C24" t="s">
        <v>18</v>
      </c>
      <c r="D24">
        <v>16.5</v>
      </c>
      <c r="E24" t="s">
        <v>40</v>
      </c>
      <c r="BB24" s="19"/>
      <c r="BC24" s="16"/>
      <c r="BD24" s="16"/>
      <c r="BE24" s="16"/>
      <c r="BF24" s="15"/>
    </row>
    <row r="25" spans="1:58">
      <c r="A25" t="s">
        <v>17</v>
      </c>
      <c r="B25" t="s">
        <v>17</v>
      </c>
      <c r="C25" t="s">
        <v>18</v>
      </c>
      <c r="D25">
        <v>17</v>
      </c>
      <c r="E25" t="s">
        <v>41</v>
      </c>
      <c r="F25" s="5">
        <v>27799</v>
      </c>
      <c r="G25">
        <v>337</v>
      </c>
      <c r="H25" s="5">
        <v>27799</v>
      </c>
      <c r="J25" s="6">
        <v>43348</v>
      </c>
      <c r="K25">
        <v>317</v>
      </c>
      <c r="L25" s="5">
        <v>43348</v>
      </c>
      <c r="N25" s="6">
        <v>191581</v>
      </c>
      <c r="O25">
        <v>386</v>
      </c>
      <c r="P25" s="5">
        <v>191581</v>
      </c>
      <c r="R25" s="6">
        <v>27755</v>
      </c>
      <c r="S25">
        <v>205</v>
      </c>
      <c r="T25" s="5">
        <v>27755</v>
      </c>
      <c r="V25" s="6">
        <v>29642</v>
      </c>
      <c r="W25">
        <v>647</v>
      </c>
      <c r="X25" s="5">
        <v>29642</v>
      </c>
      <c r="Z25" s="6">
        <v>41836</v>
      </c>
      <c r="AA25" s="2">
        <v>286</v>
      </c>
      <c r="AB25" s="7">
        <v>41836</v>
      </c>
      <c r="AD25" s="6">
        <v>33206</v>
      </c>
      <c r="AE25" s="2">
        <v>139</v>
      </c>
      <c r="AF25" s="7">
        <v>33206</v>
      </c>
      <c r="AH25" s="6">
        <v>61276</v>
      </c>
      <c r="AI25">
        <v>682</v>
      </c>
      <c r="AJ25" s="5">
        <v>61276</v>
      </c>
      <c r="AL25" s="6">
        <v>27264</v>
      </c>
      <c r="AM25">
        <v>377</v>
      </c>
      <c r="AN25" s="5">
        <v>27264</v>
      </c>
      <c r="AP25" s="6">
        <v>69047</v>
      </c>
      <c r="AQ25">
        <v>599</v>
      </c>
      <c r="AR25" s="5">
        <v>69047</v>
      </c>
      <c r="AT25" s="6">
        <v>73489</v>
      </c>
      <c r="AU25" s="2">
        <v>488</v>
      </c>
      <c r="AV25" s="7">
        <v>73489</v>
      </c>
      <c r="AX25" s="6">
        <v>13208</v>
      </c>
      <c r="AY25" s="2">
        <v>110</v>
      </c>
      <c r="AZ25" s="7">
        <v>13208</v>
      </c>
      <c r="BB25" s="19">
        <f t="shared" ref="BB25:BB31" si="5">SUM(F25,J25,N25,R25,V25,Z25,AD25,AH25,AL25,AP25,AT25,AX25)</f>
        <v>639451</v>
      </c>
      <c r="BC25" s="20">
        <f t="shared" ref="BC25:BC31" si="6">SQRT((G25^2)+(K25^2)+(O25^2)+(S25^2)+(W25^2)+(AA25^2)+(AE25^2)+(AI25^2)+(AM25^2)+(AQ25^2)+(AU25^2)+(AY25^2))</f>
        <v>1463.2508329059649</v>
      </c>
      <c r="BD25" s="20">
        <f>SUM(H25,L25,P25,T25,X25,AB25,AF25,AJ25,AN25,AR25,AV25,AZ25)</f>
        <v>639451</v>
      </c>
      <c r="BE25" s="16"/>
      <c r="BF25" s="15"/>
    </row>
    <row r="26" spans="1:58">
      <c r="A26" t="s">
        <v>17</v>
      </c>
      <c r="B26" t="s">
        <v>17</v>
      </c>
      <c r="C26" t="s">
        <v>18</v>
      </c>
      <c r="D26">
        <v>18</v>
      </c>
      <c r="E26" t="s">
        <v>42</v>
      </c>
      <c r="F26" s="5">
        <v>10222</v>
      </c>
      <c r="G26">
        <v>301</v>
      </c>
      <c r="H26" s="8">
        <v>0.36799999999999999</v>
      </c>
      <c r="I26">
        <v>1</v>
      </c>
      <c r="J26" s="6">
        <v>16237</v>
      </c>
      <c r="K26">
        <v>460</v>
      </c>
      <c r="L26" s="8">
        <v>0.375</v>
      </c>
      <c r="M26">
        <v>1</v>
      </c>
      <c r="N26" s="6">
        <v>71633</v>
      </c>
      <c r="O26">
        <v>665</v>
      </c>
      <c r="P26" s="8">
        <v>0.374</v>
      </c>
      <c r="Q26">
        <v>0.3</v>
      </c>
      <c r="R26" s="6">
        <v>11655</v>
      </c>
      <c r="S26">
        <v>226</v>
      </c>
      <c r="T26" s="11">
        <v>0.42</v>
      </c>
      <c r="U26">
        <v>0.7</v>
      </c>
      <c r="V26" s="6">
        <v>11862</v>
      </c>
      <c r="W26">
        <v>327</v>
      </c>
      <c r="X26" s="11">
        <v>0.4</v>
      </c>
      <c r="Y26">
        <v>1</v>
      </c>
      <c r="Z26" s="6">
        <v>15861</v>
      </c>
      <c r="AA26" s="2">
        <v>319</v>
      </c>
      <c r="AB26" s="9">
        <v>0.379</v>
      </c>
      <c r="AC26" s="2">
        <v>0.8</v>
      </c>
      <c r="AD26" s="6">
        <v>13196</v>
      </c>
      <c r="AE26" s="2">
        <v>283</v>
      </c>
      <c r="AF26" s="9">
        <v>0.39700000000000002</v>
      </c>
      <c r="AG26" s="2">
        <v>0.8</v>
      </c>
      <c r="AH26" s="6">
        <v>24661</v>
      </c>
      <c r="AI26">
        <v>480</v>
      </c>
      <c r="AJ26" s="8">
        <v>0.40200000000000002</v>
      </c>
      <c r="AK26">
        <v>0.6</v>
      </c>
      <c r="AL26" s="6">
        <v>10897</v>
      </c>
      <c r="AM26">
        <v>329</v>
      </c>
      <c r="AN26" s="11">
        <v>0.4</v>
      </c>
      <c r="AO26">
        <v>1</v>
      </c>
      <c r="AP26" s="6">
        <v>27126</v>
      </c>
      <c r="AQ26">
        <v>464</v>
      </c>
      <c r="AR26" s="8">
        <v>0.39300000000000002</v>
      </c>
      <c r="AS26">
        <v>0.6</v>
      </c>
      <c r="AT26" s="6">
        <v>30668</v>
      </c>
      <c r="AU26" s="2">
        <v>594</v>
      </c>
      <c r="AV26" s="9">
        <v>0.41699999999999998</v>
      </c>
      <c r="AW26" s="2">
        <v>0.7</v>
      </c>
      <c r="AX26" s="6">
        <v>4928</v>
      </c>
      <c r="AY26" s="2">
        <v>176</v>
      </c>
      <c r="AZ26" s="9">
        <v>0.373</v>
      </c>
      <c r="BA26" s="2">
        <v>1.3</v>
      </c>
      <c r="BB26" s="19">
        <f t="shared" si="5"/>
        <v>248946</v>
      </c>
      <c r="BC26" s="20">
        <f t="shared" si="6"/>
        <v>1421.9810125314614</v>
      </c>
      <c r="BD26" s="23">
        <f t="shared" ref="BD26:BD31" si="7">(BB26/$BB$25)</f>
        <v>0.38931208177014343</v>
      </c>
      <c r="BE26" s="24">
        <f t="shared" ref="BE26:BE31" si="8">(SQRT((BC26^2)-((BB26/$BB$25)^2)*($BC$25^2)))/$BB$25</f>
        <v>2.037509668576356E-3</v>
      </c>
      <c r="BF26" s="25">
        <f t="shared" ref="BF26:BF31" si="9">SQRT((($BB$25^2)*(BE26^2))+((BD26^2)*($BC$25^2)))</f>
        <v>1421.9810125314614</v>
      </c>
    </row>
    <row r="27" spans="1:58">
      <c r="A27" t="s">
        <v>17</v>
      </c>
      <c r="B27" t="s">
        <v>17</v>
      </c>
      <c r="C27" t="s">
        <v>18</v>
      </c>
      <c r="D27">
        <v>19</v>
      </c>
      <c r="E27" t="s">
        <v>43</v>
      </c>
      <c r="F27" s="5">
        <v>5760</v>
      </c>
      <c r="G27">
        <v>306</v>
      </c>
      <c r="H27" s="8">
        <v>0.20699999999999999</v>
      </c>
      <c r="I27">
        <v>1.1000000000000001</v>
      </c>
      <c r="J27" s="6">
        <v>9612</v>
      </c>
      <c r="K27">
        <v>406</v>
      </c>
      <c r="L27" s="8">
        <v>0.222</v>
      </c>
      <c r="M27">
        <v>0.9</v>
      </c>
      <c r="N27" s="6">
        <v>41152</v>
      </c>
      <c r="O27">
        <v>792</v>
      </c>
      <c r="P27" s="8">
        <v>0.215</v>
      </c>
      <c r="Q27">
        <v>0.4</v>
      </c>
      <c r="R27" s="6">
        <v>5757</v>
      </c>
      <c r="S27">
        <v>279</v>
      </c>
      <c r="T27" s="8">
        <v>0.20699999999999999</v>
      </c>
      <c r="U27">
        <v>1</v>
      </c>
      <c r="V27" s="6">
        <v>6598</v>
      </c>
      <c r="W27">
        <v>367</v>
      </c>
      <c r="X27" s="8">
        <v>0.223</v>
      </c>
      <c r="Y27">
        <v>1.3</v>
      </c>
      <c r="Z27" s="6">
        <v>8695</v>
      </c>
      <c r="AA27" s="2">
        <v>385</v>
      </c>
      <c r="AB27" s="9">
        <v>0.20799999999999999</v>
      </c>
      <c r="AC27" s="2">
        <v>0.9</v>
      </c>
      <c r="AD27" s="6">
        <v>6759</v>
      </c>
      <c r="AE27" s="2">
        <v>330</v>
      </c>
      <c r="AF27" s="9">
        <v>0.20399999999999999</v>
      </c>
      <c r="AG27" s="2">
        <v>1</v>
      </c>
      <c r="AH27" s="6">
        <v>12217</v>
      </c>
      <c r="AI27">
        <v>561</v>
      </c>
      <c r="AJ27" s="8">
        <v>0.19900000000000001</v>
      </c>
      <c r="AK27">
        <v>0.9</v>
      </c>
      <c r="AL27" s="6">
        <v>5635</v>
      </c>
      <c r="AM27">
        <v>318</v>
      </c>
      <c r="AN27" s="8">
        <v>0.20699999999999999</v>
      </c>
      <c r="AO27">
        <v>1.1000000000000001</v>
      </c>
      <c r="AP27" s="6">
        <v>14263</v>
      </c>
      <c r="AQ27">
        <v>468</v>
      </c>
      <c r="AR27" s="8">
        <v>0.20699999999999999</v>
      </c>
      <c r="AS27">
        <v>0.6</v>
      </c>
      <c r="AT27" s="6">
        <v>15175</v>
      </c>
      <c r="AU27" s="2">
        <v>632</v>
      </c>
      <c r="AV27" s="9">
        <v>0.20599999999999999</v>
      </c>
      <c r="AW27" s="2">
        <v>0.8</v>
      </c>
      <c r="AX27" s="6">
        <v>2585</v>
      </c>
      <c r="AY27" s="2">
        <v>207</v>
      </c>
      <c r="AZ27" s="9">
        <v>0.19600000000000001</v>
      </c>
      <c r="BA27" s="2">
        <v>1.6</v>
      </c>
      <c r="BB27" s="19">
        <f t="shared" si="5"/>
        <v>134208</v>
      </c>
      <c r="BC27" s="20">
        <f t="shared" si="6"/>
        <v>1559.6579753266419</v>
      </c>
      <c r="BD27" s="23">
        <f t="shared" si="7"/>
        <v>0.20988003771985655</v>
      </c>
      <c r="BE27" s="24">
        <f t="shared" si="8"/>
        <v>2.3913065193571013E-3</v>
      </c>
      <c r="BF27" s="25">
        <f t="shared" si="9"/>
        <v>1559.6579753266419</v>
      </c>
    </row>
    <row r="28" spans="1:58">
      <c r="A28" t="s">
        <v>17</v>
      </c>
      <c r="B28" t="s">
        <v>17</v>
      </c>
      <c r="C28" t="s">
        <v>18</v>
      </c>
      <c r="D28">
        <v>20</v>
      </c>
      <c r="E28" t="s">
        <v>44</v>
      </c>
      <c r="F28" s="5">
        <v>8847</v>
      </c>
      <c r="G28">
        <v>410</v>
      </c>
      <c r="H28" s="8">
        <v>0.318</v>
      </c>
      <c r="I28">
        <v>1.5</v>
      </c>
      <c r="J28" s="6">
        <v>14119</v>
      </c>
      <c r="K28">
        <v>537</v>
      </c>
      <c r="L28" s="8">
        <v>0.32600000000000001</v>
      </c>
      <c r="M28">
        <v>1.2</v>
      </c>
      <c r="N28" s="6">
        <v>61216</v>
      </c>
      <c r="O28" s="5">
        <v>1060</v>
      </c>
      <c r="P28" s="11">
        <v>0.32</v>
      </c>
      <c r="Q28">
        <v>0.5</v>
      </c>
      <c r="R28" s="6">
        <v>7922</v>
      </c>
      <c r="S28">
        <v>335</v>
      </c>
      <c r="T28" s="8">
        <v>0.28499999999999998</v>
      </c>
      <c r="U28">
        <v>1.2</v>
      </c>
      <c r="V28" s="6">
        <v>8576</v>
      </c>
      <c r="W28">
        <v>570</v>
      </c>
      <c r="X28" s="8">
        <v>0.28899999999999998</v>
      </c>
      <c r="Y28">
        <v>1.7</v>
      </c>
      <c r="Z28" s="6">
        <v>12745</v>
      </c>
      <c r="AA28" s="2">
        <v>459</v>
      </c>
      <c r="AB28" s="9">
        <v>0.30499999999999999</v>
      </c>
      <c r="AC28" s="2">
        <v>1.1000000000000001</v>
      </c>
      <c r="AD28" s="6">
        <v>10069</v>
      </c>
      <c r="AE28" s="2">
        <v>439</v>
      </c>
      <c r="AF28" s="9">
        <v>0.30299999999999999</v>
      </c>
      <c r="AG28" s="2">
        <v>1.3</v>
      </c>
      <c r="AH28" s="6">
        <v>17818</v>
      </c>
      <c r="AI28">
        <v>846</v>
      </c>
      <c r="AJ28" s="8">
        <v>0.29099999999999998</v>
      </c>
      <c r="AK28">
        <v>1.3</v>
      </c>
      <c r="AL28" s="6">
        <v>8026</v>
      </c>
      <c r="AM28">
        <v>337</v>
      </c>
      <c r="AN28" s="8">
        <v>0.29399999999999998</v>
      </c>
      <c r="AO28">
        <v>1.3</v>
      </c>
      <c r="AP28" s="6">
        <v>20810</v>
      </c>
      <c r="AQ28">
        <v>616</v>
      </c>
      <c r="AR28" s="8">
        <v>0.30099999999999999</v>
      </c>
      <c r="AS28">
        <v>0.9</v>
      </c>
      <c r="AT28" s="6">
        <v>21055</v>
      </c>
      <c r="AU28" s="2">
        <v>785</v>
      </c>
      <c r="AV28" s="9">
        <v>0.28699999999999998</v>
      </c>
      <c r="AW28" s="2">
        <v>1.1000000000000001</v>
      </c>
      <c r="AX28" s="6">
        <v>3925</v>
      </c>
      <c r="AY28" s="2">
        <v>332</v>
      </c>
      <c r="AZ28" s="9">
        <v>0.29699999999999999</v>
      </c>
      <c r="BA28" s="2">
        <v>2.5</v>
      </c>
      <c r="BB28" s="19">
        <f t="shared" si="5"/>
        <v>195128</v>
      </c>
      <c r="BC28" s="20">
        <f t="shared" si="6"/>
        <v>2087.0519878527225</v>
      </c>
      <c r="BD28" s="23">
        <f t="shared" si="7"/>
        <v>0.30514926085032318</v>
      </c>
      <c r="BE28" s="24">
        <f t="shared" si="8"/>
        <v>3.1882485852739186E-3</v>
      </c>
      <c r="BF28" s="25">
        <f t="shared" si="9"/>
        <v>2087.0519878527225</v>
      </c>
    </row>
    <row r="29" spans="1:58">
      <c r="A29" t="s">
        <v>17</v>
      </c>
      <c r="B29" t="s">
        <v>17</v>
      </c>
      <c r="C29" t="s">
        <v>18</v>
      </c>
      <c r="D29">
        <v>21</v>
      </c>
      <c r="E29" t="s">
        <v>45</v>
      </c>
      <c r="F29" s="5">
        <v>1911</v>
      </c>
      <c r="G29">
        <v>390</v>
      </c>
      <c r="H29" s="8">
        <v>6.9000000000000006E-2</v>
      </c>
      <c r="I29">
        <v>1.4</v>
      </c>
      <c r="J29" s="6">
        <v>1732</v>
      </c>
      <c r="K29">
        <v>404</v>
      </c>
      <c r="L29" s="11">
        <v>0.04</v>
      </c>
      <c r="M29">
        <v>0.9</v>
      </c>
      <c r="N29" s="6">
        <v>8688</v>
      </c>
      <c r="O29">
        <v>785</v>
      </c>
      <c r="P29" s="8">
        <v>4.4999999999999998E-2</v>
      </c>
      <c r="Q29">
        <v>0.4</v>
      </c>
      <c r="R29" s="6">
        <v>1058</v>
      </c>
      <c r="S29">
        <v>240</v>
      </c>
      <c r="T29" s="8">
        <v>3.7999999999999999E-2</v>
      </c>
      <c r="U29">
        <v>0.9</v>
      </c>
      <c r="V29" s="6">
        <v>1527</v>
      </c>
      <c r="W29">
        <v>399</v>
      </c>
      <c r="X29" s="8">
        <v>5.1999999999999998E-2</v>
      </c>
      <c r="Y29">
        <v>1.3</v>
      </c>
      <c r="Z29" s="6">
        <v>2151</v>
      </c>
      <c r="AA29" s="2">
        <v>315</v>
      </c>
      <c r="AB29" s="9">
        <v>5.0999999999999997E-2</v>
      </c>
      <c r="AC29" s="2">
        <v>0.8</v>
      </c>
      <c r="AD29" s="6">
        <v>1824</v>
      </c>
      <c r="AE29" s="2">
        <v>373</v>
      </c>
      <c r="AF29" s="9">
        <v>5.5E-2</v>
      </c>
      <c r="AG29" s="2">
        <v>1.1000000000000001</v>
      </c>
      <c r="AH29" s="6">
        <v>4006</v>
      </c>
      <c r="AI29">
        <v>530</v>
      </c>
      <c r="AJ29" s="8">
        <v>6.5000000000000002E-2</v>
      </c>
      <c r="AK29">
        <v>0.9</v>
      </c>
      <c r="AL29" s="6">
        <v>1511</v>
      </c>
      <c r="AM29">
        <v>320</v>
      </c>
      <c r="AN29" s="8">
        <v>5.5E-2</v>
      </c>
      <c r="AO29">
        <v>1.2</v>
      </c>
      <c r="AP29" s="6">
        <v>3638</v>
      </c>
      <c r="AQ29">
        <v>543</v>
      </c>
      <c r="AR29" s="8">
        <v>5.2999999999999999E-2</v>
      </c>
      <c r="AS29">
        <v>0.8</v>
      </c>
      <c r="AT29" s="6">
        <v>3726</v>
      </c>
      <c r="AU29" s="2">
        <v>618</v>
      </c>
      <c r="AV29" s="9">
        <v>5.0999999999999997E-2</v>
      </c>
      <c r="AW29" s="2">
        <v>0.8</v>
      </c>
      <c r="AX29" s="1">
        <v>978</v>
      </c>
      <c r="AY29" s="2">
        <v>263</v>
      </c>
      <c r="AZ29" s="9">
        <v>7.3999999999999996E-2</v>
      </c>
      <c r="BA29" s="2">
        <v>2</v>
      </c>
      <c r="BB29" s="19">
        <f t="shared" si="5"/>
        <v>32750</v>
      </c>
      <c r="BC29" s="20">
        <f t="shared" si="6"/>
        <v>1586.1708609100092</v>
      </c>
      <c r="BD29" s="23">
        <f t="shared" si="7"/>
        <v>5.1215808560781048E-2</v>
      </c>
      <c r="BE29" s="24">
        <f t="shared" si="8"/>
        <v>2.4777496558847124E-3</v>
      </c>
      <c r="BF29" s="25">
        <f t="shared" si="9"/>
        <v>1586.1708609100092</v>
      </c>
    </row>
    <row r="30" spans="1:58">
      <c r="A30" t="s">
        <v>17</v>
      </c>
      <c r="B30" t="s">
        <v>17</v>
      </c>
      <c r="C30" t="s">
        <v>18</v>
      </c>
      <c r="D30">
        <v>22</v>
      </c>
      <c r="E30" t="s">
        <v>46</v>
      </c>
      <c r="F30" s="5">
        <v>1059</v>
      </c>
      <c r="G30">
        <v>196</v>
      </c>
      <c r="H30" s="8">
        <v>3.7999999999999999E-2</v>
      </c>
      <c r="I30">
        <v>0.7</v>
      </c>
      <c r="J30" s="6">
        <v>1648</v>
      </c>
      <c r="K30">
        <v>283</v>
      </c>
      <c r="L30" s="8">
        <v>3.7999999999999999E-2</v>
      </c>
      <c r="M30">
        <v>0.7</v>
      </c>
      <c r="N30" s="6">
        <v>8892</v>
      </c>
      <c r="O30">
        <v>761</v>
      </c>
      <c r="P30" s="8">
        <v>4.5999999999999999E-2</v>
      </c>
      <c r="Q30">
        <v>0.4</v>
      </c>
      <c r="R30" s="6">
        <v>1363</v>
      </c>
      <c r="S30">
        <v>237</v>
      </c>
      <c r="T30" s="8">
        <v>4.9000000000000002E-2</v>
      </c>
      <c r="U30">
        <v>0.9</v>
      </c>
      <c r="V30" s="6">
        <v>1079</v>
      </c>
      <c r="W30">
        <v>306</v>
      </c>
      <c r="X30" s="8">
        <v>3.5999999999999997E-2</v>
      </c>
      <c r="Y30">
        <v>1</v>
      </c>
      <c r="Z30" s="6">
        <v>2384</v>
      </c>
      <c r="AA30" s="2">
        <v>488</v>
      </c>
      <c r="AB30" s="9">
        <v>5.7000000000000002E-2</v>
      </c>
      <c r="AC30" s="2">
        <v>1.2</v>
      </c>
      <c r="AD30" s="6">
        <v>1358</v>
      </c>
      <c r="AE30" s="2">
        <v>291</v>
      </c>
      <c r="AF30" s="9">
        <v>4.1000000000000002E-2</v>
      </c>
      <c r="AG30" s="2">
        <v>0.9</v>
      </c>
      <c r="AH30" s="6">
        <v>2574</v>
      </c>
      <c r="AI30">
        <v>478</v>
      </c>
      <c r="AJ30" s="8">
        <v>4.2000000000000003E-2</v>
      </c>
      <c r="AK30">
        <v>0.8</v>
      </c>
      <c r="AL30" s="6">
        <v>1195</v>
      </c>
      <c r="AM30">
        <v>251</v>
      </c>
      <c r="AN30" s="8">
        <v>4.3999999999999997E-2</v>
      </c>
      <c r="AO30">
        <v>0.9</v>
      </c>
      <c r="AP30" s="6">
        <v>3210</v>
      </c>
      <c r="AQ30">
        <v>472</v>
      </c>
      <c r="AR30" s="8">
        <v>4.5999999999999999E-2</v>
      </c>
      <c r="AS30">
        <v>0.7</v>
      </c>
      <c r="AT30" s="6">
        <v>2865</v>
      </c>
      <c r="AU30" s="2">
        <v>473</v>
      </c>
      <c r="AV30" s="9">
        <v>3.9E-2</v>
      </c>
      <c r="AW30" s="2">
        <v>0.6</v>
      </c>
      <c r="AX30" s="1">
        <v>792</v>
      </c>
      <c r="AY30" s="2">
        <v>247</v>
      </c>
      <c r="AZ30" s="10">
        <v>0.06</v>
      </c>
      <c r="BA30" s="2">
        <v>1.9</v>
      </c>
      <c r="BB30" s="19">
        <f t="shared" si="5"/>
        <v>28419</v>
      </c>
      <c r="BC30" s="20">
        <f t="shared" si="6"/>
        <v>1403.3043148226973</v>
      </c>
      <c r="BD30" s="23">
        <f t="shared" si="7"/>
        <v>4.4442811098895772E-2</v>
      </c>
      <c r="BE30" s="24">
        <f t="shared" si="8"/>
        <v>2.192187820648435E-3</v>
      </c>
      <c r="BF30" s="25">
        <f t="shared" si="9"/>
        <v>1403.3043148226973</v>
      </c>
    </row>
    <row r="31" spans="1:58">
      <c r="A31" t="s">
        <v>17</v>
      </c>
      <c r="B31" t="s">
        <v>17</v>
      </c>
      <c r="C31" t="s">
        <v>18</v>
      </c>
      <c r="D31">
        <v>23</v>
      </c>
      <c r="E31" t="s">
        <v>47</v>
      </c>
      <c r="F31">
        <v>583</v>
      </c>
      <c r="G31">
        <v>140</v>
      </c>
      <c r="H31" s="8">
        <v>2.1000000000000001E-2</v>
      </c>
      <c r="I31">
        <v>0.5</v>
      </c>
      <c r="J31" s="1">
        <v>991</v>
      </c>
      <c r="K31">
        <v>221</v>
      </c>
      <c r="L31" s="8">
        <v>2.3E-2</v>
      </c>
      <c r="M31">
        <v>0.5</v>
      </c>
      <c r="N31" s="6">
        <v>5080</v>
      </c>
      <c r="O31">
        <v>479</v>
      </c>
      <c r="P31" s="8">
        <v>2.7E-2</v>
      </c>
      <c r="Q31">
        <v>0.2</v>
      </c>
      <c r="R31" s="1">
        <v>919</v>
      </c>
      <c r="S31">
        <v>191</v>
      </c>
      <c r="T31" s="8">
        <v>3.3000000000000002E-2</v>
      </c>
      <c r="U31">
        <v>0.7</v>
      </c>
      <c r="V31" s="1">
        <v>723</v>
      </c>
      <c r="W31">
        <v>224</v>
      </c>
      <c r="X31" s="8">
        <v>2.4E-2</v>
      </c>
      <c r="Y31">
        <v>0.8</v>
      </c>
      <c r="Z31" s="1">
        <v>973</v>
      </c>
      <c r="AA31" s="2">
        <v>190</v>
      </c>
      <c r="AB31" s="9">
        <v>2.3E-2</v>
      </c>
      <c r="AC31" s="2">
        <v>0.5</v>
      </c>
      <c r="AD31" s="1">
        <v>826</v>
      </c>
      <c r="AE31" s="2">
        <v>191</v>
      </c>
      <c r="AF31" s="9">
        <v>2.5000000000000001E-2</v>
      </c>
      <c r="AG31" s="2">
        <v>0.6</v>
      </c>
      <c r="AH31" s="6">
        <v>1256</v>
      </c>
      <c r="AI31">
        <v>278</v>
      </c>
      <c r="AJ31" s="11">
        <v>0.02</v>
      </c>
      <c r="AK31">
        <v>0.5</v>
      </c>
      <c r="AL31" s="1">
        <v>846</v>
      </c>
      <c r="AM31">
        <v>203</v>
      </c>
      <c r="AN31" s="8">
        <v>3.1E-2</v>
      </c>
      <c r="AO31">
        <v>0.7</v>
      </c>
      <c r="AP31" s="6">
        <v>1742</v>
      </c>
      <c r="AQ31">
        <v>247</v>
      </c>
      <c r="AR31" s="8">
        <v>2.5000000000000001E-2</v>
      </c>
      <c r="AS31">
        <v>0.4</v>
      </c>
      <c r="AT31" s="6">
        <v>1623</v>
      </c>
      <c r="AU31" s="2">
        <v>269</v>
      </c>
      <c r="AV31" s="9">
        <v>2.1999999999999999E-2</v>
      </c>
      <c r="AW31" s="2">
        <v>0.4</v>
      </c>
      <c r="AX31" s="1">
        <v>387</v>
      </c>
      <c r="AY31" s="2">
        <v>122</v>
      </c>
      <c r="AZ31" s="9">
        <v>2.9000000000000001E-2</v>
      </c>
      <c r="BA31" s="2">
        <v>0.9</v>
      </c>
      <c r="BB31" s="19">
        <f t="shared" si="5"/>
        <v>15949</v>
      </c>
      <c r="BC31" s="20">
        <f t="shared" si="6"/>
        <v>850.8037376504642</v>
      </c>
      <c r="BD31" s="23">
        <f t="shared" si="7"/>
        <v>2.4941707808729677E-2</v>
      </c>
      <c r="BE31" s="24">
        <f t="shared" si="8"/>
        <v>1.3292974970201263E-3</v>
      </c>
      <c r="BF31" s="25">
        <f t="shared" si="9"/>
        <v>850.8037376504642</v>
      </c>
    </row>
    <row r="32" spans="1:58">
      <c r="A32" t="s">
        <v>17</v>
      </c>
      <c r="B32" t="s">
        <v>17</v>
      </c>
      <c r="C32" t="s">
        <v>18</v>
      </c>
      <c r="D32">
        <v>23.3</v>
      </c>
      <c r="BB32" s="19"/>
      <c r="BC32" s="16"/>
      <c r="BD32" s="16"/>
      <c r="BE32" s="16"/>
      <c r="BF32" s="15"/>
    </row>
    <row r="33" spans="1:58">
      <c r="A33" t="s">
        <v>17</v>
      </c>
      <c r="B33" t="s">
        <v>17</v>
      </c>
      <c r="C33" t="s">
        <v>18</v>
      </c>
      <c r="D33">
        <v>23.5</v>
      </c>
      <c r="E33" t="s">
        <v>48</v>
      </c>
      <c r="BB33" s="19"/>
      <c r="BC33" s="16"/>
      <c r="BD33" s="16"/>
      <c r="BE33" s="16"/>
      <c r="BF33" s="15"/>
    </row>
    <row r="34" spans="1:58">
      <c r="A34" t="s">
        <v>17</v>
      </c>
      <c r="B34" t="s">
        <v>17</v>
      </c>
      <c r="C34" t="s">
        <v>18</v>
      </c>
      <c r="D34">
        <v>24</v>
      </c>
      <c r="E34" t="s">
        <v>49</v>
      </c>
      <c r="F34" s="5">
        <v>10969</v>
      </c>
      <c r="G34">
        <v>76</v>
      </c>
      <c r="H34" s="5">
        <v>10969</v>
      </c>
      <c r="J34" s="6">
        <v>17158</v>
      </c>
      <c r="K34">
        <v>93</v>
      </c>
      <c r="L34" s="5">
        <v>17158</v>
      </c>
      <c r="N34" s="6">
        <v>73913</v>
      </c>
      <c r="O34">
        <v>107</v>
      </c>
      <c r="P34" s="5">
        <v>73913</v>
      </c>
      <c r="R34" s="6">
        <v>10940</v>
      </c>
      <c r="S34">
        <v>95</v>
      </c>
      <c r="T34" s="5">
        <v>10940</v>
      </c>
      <c r="V34" s="6">
        <v>12006</v>
      </c>
      <c r="W34">
        <v>103</v>
      </c>
      <c r="X34" s="5">
        <v>12006</v>
      </c>
      <c r="Z34" s="6">
        <v>16279</v>
      </c>
      <c r="AA34" s="2">
        <v>151</v>
      </c>
      <c r="AB34" s="7">
        <v>16279</v>
      </c>
      <c r="AD34" s="6">
        <v>12680</v>
      </c>
      <c r="AE34" s="2">
        <v>108</v>
      </c>
      <c r="AF34" s="7">
        <v>12680</v>
      </c>
      <c r="AH34" s="6">
        <v>23921</v>
      </c>
      <c r="AI34">
        <v>122</v>
      </c>
      <c r="AJ34" s="5">
        <v>23921</v>
      </c>
      <c r="AL34" s="6">
        <v>10746</v>
      </c>
      <c r="AM34">
        <v>103</v>
      </c>
      <c r="AN34" s="5">
        <v>10746</v>
      </c>
      <c r="AP34" s="6">
        <v>32738</v>
      </c>
      <c r="AQ34">
        <v>94</v>
      </c>
      <c r="AR34" s="5">
        <v>32738</v>
      </c>
      <c r="AT34" s="6">
        <v>29914</v>
      </c>
      <c r="AU34" s="2">
        <v>148</v>
      </c>
      <c r="AV34" s="7">
        <v>29914</v>
      </c>
      <c r="AX34" s="6">
        <v>5247</v>
      </c>
      <c r="AY34" s="2">
        <v>76</v>
      </c>
      <c r="AZ34" s="7">
        <v>5247</v>
      </c>
      <c r="BB34" s="19">
        <f t="shared" ref="BB34:BB39" si="10">SUM(F34,J34,N34,R34,V34,Z34,AD34,AH34,AL34,AP34,AT34,AX34)</f>
        <v>256511</v>
      </c>
      <c r="BC34" s="20">
        <f t="shared" ref="BC34:BC39" si="11">SQRT((G34^2)+(K34^2)+(O34^2)+(S34^2)+(W34^2)+(AA34^2)+(AE34^2)+(AI34^2)+(AM34^2)+(AQ34^2)+(AU34^2)+(AY34^2))</f>
        <v>376.80498935125581</v>
      </c>
      <c r="BD34" s="20">
        <f>SUM(H34,L34,P34,T34,X34,AB34,AF34,AJ34,AN34,AR34,AV34,AZ34)</f>
        <v>256511</v>
      </c>
      <c r="BE34" s="16"/>
      <c r="BF34" s="15"/>
    </row>
    <row r="35" spans="1:58">
      <c r="A35" t="s">
        <v>17</v>
      </c>
      <c r="B35" t="s">
        <v>17</v>
      </c>
      <c r="C35" t="s">
        <v>18</v>
      </c>
      <c r="D35">
        <v>25</v>
      </c>
      <c r="E35" t="s">
        <v>50</v>
      </c>
      <c r="F35" s="5">
        <v>2763</v>
      </c>
      <c r="G35">
        <v>302</v>
      </c>
      <c r="H35" s="8">
        <v>0.252</v>
      </c>
      <c r="I35">
        <v>2.8</v>
      </c>
      <c r="J35" s="6">
        <v>4596</v>
      </c>
      <c r="K35">
        <v>330</v>
      </c>
      <c r="L35" s="8">
        <v>0.26800000000000002</v>
      </c>
      <c r="M35">
        <v>1.9</v>
      </c>
      <c r="N35" s="6">
        <v>20483</v>
      </c>
      <c r="O35">
        <v>576</v>
      </c>
      <c r="P35" s="8">
        <v>0.27700000000000002</v>
      </c>
      <c r="Q35">
        <v>0.8</v>
      </c>
      <c r="R35" s="6">
        <v>2825</v>
      </c>
      <c r="S35">
        <v>207</v>
      </c>
      <c r="T35" s="8">
        <v>0.25800000000000001</v>
      </c>
      <c r="U35">
        <v>1.9</v>
      </c>
      <c r="V35" s="6">
        <v>3416</v>
      </c>
      <c r="W35">
        <v>461</v>
      </c>
      <c r="X35" s="8">
        <v>0.28499999999999998</v>
      </c>
      <c r="Y35">
        <v>3.8</v>
      </c>
      <c r="Z35" s="6">
        <v>3985</v>
      </c>
      <c r="AA35" s="2">
        <v>281</v>
      </c>
      <c r="AB35" s="9">
        <v>0.245</v>
      </c>
      <c r="AC35" s="2">
        <v>1.6</v>
      </c>
      <c r="AD35" s="6">
        <v>3287</v>
      </c>
      <c r="AE35" s="2">
        <v>236</v>
      </c>
      <c r="AF35" s="9">
        <v>0.25900000000000001</v>
      </c>
      <c r="AG35" s="2">
        <v>1.9</v>
      </c>
      <c r="AH35" s="6">
        <v>6364</v>
      </c>
      <c r="AI35">
        <v>520</v>
      </c>
      <c r="AJ35" s="8">
        <v>0.26600000000000001</v>
      </c>
      <c r="AK35">
        <v>2.2000000000000002</v>
      </c>
      <c r="AL35" s="6">
        <v>2865</v>
      </c>
      <c r="AM35">
        <v>261</v>
      </c>
      <c r="AN35" s="8">
        <v>0.26700000000000002</v>
      </c>
      <c r="AO35">
        <v>2.4</v>
      </c>
      <c r="AP35" s="6">
        <v>10814</v>
      </c>
      <c r="AQ35">
        <v>465</v>
      </c>
      <c r="AR35" s="11">
        <v>0.33</v>
      </c>
      <c r="AS35">
        <v>1.4</v>
      </c>
      <c r="AT35" s="6">
        <v>9250</v>
      </c>
      <c r="AU35" s="2">
        <v>459</v>
      </c>
      <c r="AV35" s="9">
        <v>0.309</v>
      </c>
      <c r="AW35" s="2">
        <v>1.5</v>
      </c>
      <c r="AX35" s="6">
        <v>1565</v>
      </c>
      <c r="AY35" s="2">
        <v>236</v>
      </c>
      <c r="AZ35" s="9">
        <v>0.29799999999999999</v>
      </c>
      <c r="BA35" s="2">
        <v>4.4000000000000004</v>
      </c>
      <c r="BB35" s="19">
        <f t="shared" si="10"/>
        <v>72213</v>
      </c>
      <c r="BC35" s="20">
        <f t="shared" si="11"/>
        <v>1320.2386147965829</v>
      </c>
      <c r="BD35" s="23">
        <f>(BB35/$BB$34)</f>
        <v>0.28152009075634182</v>
      </c>
      <c r="BE35" s="24">
        <f>(SQRT((BC35^2)-((BB35/$BB$34)^2)*($BC$34^2)))/$BB$34</f>
        <v>5.1302678807304027E-3</v>
      </c>
      <c r="BF35" s="25">
        <f>SQRT((($BB$34^2)*(BE35^2))+((BD35^2)*($BC$34^2)))</f>
        <v>1320.2386147965826</v>
      </c>
    </row>
    <row r="36" spans="1:58">
      <c r="A36" t="s">
        <v>17</v>
      </c>
      <c r="B36" t="s">
        <v>17</v>
      </c>
      <c r="C36" t="s">
        <v>18</v>
      </c>
      <c r="D36">
        <v>26</v>
      </c>
      <c r="E36" t="s">
        <v>51</v>
      </c>
      <c r="F36" s="5">
        <v>6188</v>
      </c>
      <c r="G36">
        <v>319</v>
      </c>
      <c r="H36" s="8">
        <v>0.56399999999999995</v>
      </c>
      <c r="I36">
        <v>2.9</v>
      </c>
      <c r="J36" s="6">
        <v>9800</v>
      </c>
      <c r="K36">
        <v>433</v>
      </c>
      <c r="L36" s="8">
        <v>0.57099999999999995</v>
      </c>
      <c r="M36">
        <v>2.5</v>
      </c>
      <c r="N36" s="6">
        <v>42869</v>
      </c>
      <c r="O36">
        <v>774</v>
      </c>
      <c r="P36" s="11">
        <v>0.57999999999999996</v>
      </c>
      <c r="Q36">
        <v>1.1000000000000001</v>
      </c>
      <c r="R36" s="6">
        <v>6047</v>
      </c>
      <c r="S36">
        <v>266</v>
      </c>
      <c r="T36" s="8">
        <v>0.55300000000000005</v>
      </c>
      <c r="U36">
        <v>2.4</v>
      </c>
      <c r="V36" s="6">
        <v>6765</v>
      </c>
      <c r="W36">
        <v>454</v>
      </c>
      <c r="X36" s="8">
        <v>0.56299999999999994</v>
      </c>
      <c r="Y36">
        <v>3.9</v>
      </c>
      <c r="Z36" s="6">
        <v>9300</v>
      </c>
      <c r="AA36" s="2">
        <v>403</v>
      </c>
      <c r="AB36" s="9">
        <v>0.57099999999999995</v>
      </c>
      <c r="AC36" s="2">
        <v>2.5</v>
      </c>
      <c r="AD36" s="6">
        <v>6930</v>
      </c>
      <c r="AE36" s="2">
        <v>342</v>
      </c>
      <c r="AF36" s="9">
        <v>0.54700000000000004</v>
      </c>
      <c r="AG36" s="2">
        <v>2.6</v>
      </c>
      <c r="AH36" s="6">
        <v>13318</v>
      </c>
      <c r="AI36">
        <v>600</v>
      </c>
      <c r="AJ36" s="8">
        <v>0.55700000000000005</v>
      </c>
      <c r="AK36">
        <v>2.5</v>
      </c>
      <c r="AL36" s="6">
        <v>5845</v>
      </c>
      <c r="AM36">
        <v>369</v>
      </c>
      <c r="AN36" s="8">
        <v>0.54400000000000004</v>
      </c>
      <c r="AO36">
        <v>3.4</v>
      </c>
      <c r="AP36" s="6">
        <v>15546</v>
      </c>
      <c r="AQ36">
        <v>498</v>
      </c>
      <c r="AR36" s="8">
        <v>0.47499999999999998</v>
      </c>
      <c r="AS36">
        <v>1.5</v>
      </c>
      <c r="AT36" s="6">
        <v>15734</v>
      </c>
      <c r="AU36" s="2">
        <v>648</v>
      </c>
      <c r="AV36" s="9">
        <v>0.52600000000000002</v>
      </c>
      <c r="AW36" s="2">
        <v>2.2000000000000002</v>
      </c>
      <c r="AX36" s="6">
        <v>2609</v>
      </c>
      <c r="AY36" s="2">
        <v>233</v>
      </c>
      <c r="AZ36" s="9">
        <v>0.497</v>
      </c>
      <c r="BA36" s="2">
        <v>4.7</v>
      </c>
      <c r="BB36" s="19">
        <f t="shared" si="10"/>
        <v>140951</v>
      </c>
      <c r="BC36" s="20">
        <f t="shared" si="11"/>
        <v>1631.8483385412997</v>
      </c>
      <c r="BD36" s="23">
        <f>(BB36/$BB$34)</f>
        <v>0.54949300419865033</v>
      </c>
      <c r="BE36" s="24">
        <f>(SQRT((BC36^2)-((BB36/$BB$34)^2)*($BC$34^2)))/$BB$34</f>
        <v>6.3102927531679684E-3</v>
      </c>
      <c r="BF36" s="25">
        <f>SQRT((($BB$34^2)*(BE36^2))+((BD36^2)*($BC$34^2)))</f>
        <v>1631.8483385412997</v>
      </c>
    </row>
    <row r="37" spans="1:58">
      <c r="A37" t="s">
        <v>17</v>
      </c>
      <c r="B37" t="s">
        <v>17</v>
      </c>
      <c r="C37" t="s">
        <v>18</v>
      </c>
      <c r="D37">
        <v>27</v>
      </c>
      <c r="E37" t="s">
        <v>52</v>
      </c>
      <c r="F37">
        <v>199</v>
      </c>
      <c r="G37">
        <v>103</v>
      </c>
      <c r="H37" s="8">
        <v>1.7999999999999999E-2</v>
      </c>
      <c r="I37">
        <v>0.9</v>
      </c>
      <c r="J37" s="1">
        <v>186</v>
      </c>
      <c r="K37">
        <v>76</v>
      </c>
      <c r="L37" s="8">
        <v>1.0999999999999999E-2</v>
      </c>
      <c r="M37">
        <v>0.4</v>
      </c>
      <c r="N37" s="6">
        <v>1187</v>
      </c>
      <c r="O37">
        <v>175</v>
      </c>
      <c r="P37" s="8">
        <v>1.6E-2</v>
      </c>
      <c r="Q37">
        <v>0.2</v>
      </c>
      <c r="R37" s="1">
        <v>280</v>
      </c>
      <c r="S37">
        <v>112</v>
      </c>
      <c r="T37" s="8">
        <v>2.5999999999999999E-2</v>
      </c>
      <c r="U37">
        <v>1</v>
      </c>
      <c r="V37" s="1">
        <v>146</v>
      </c>
      <c r="W37">
        <v>71</v>
      </c>
      <c r="X37" s="8">
        <v>1.2E-2</v>
      </c>
      <c r="Y37">
        <v>0.6</v>
      </c>
      <c r="Z37" s="1">
        <v>440</v>
      </c>
      <c r="AA37" s="2">
        <v>162</v>
      </c>
      <c r="AB37" s="9">
        <v>2.7E-2</v>
      </c>
      <c r="AC37" s="2">
        <v>1</v>
      </c>
      <c r="AD37" s="1">
        <v>249</v>
      </c>
      <c r="AE37" s="2">
        <v>115</v>
      </c>
      <c r="AF37" s="10">
        <v>0.02</v>
      </c>
      <c r="AG37" s="2">
        <v>0.9</v>
      </c>
      <c r="AH37" s="1">
        <v>375</v>
      </c>
      <c r="AI37">
        <v>136</v>
      </c>
      <c r="AJ37" s="8">
        <v>1.6E-2</v>
      </c>
      <c r="AK37">
        <v>0.6</v>
      </c>
      <c r="AL37" s="1">
        <v>268</v>
      </c>
      <c r="AM37">
        <v>105</v>
      </c>
      <c r="AN37" s="8">
        <v>2.5000000000000001E-2</v>
      </c>
      <c r="AO37">
        <v>1</v>
      </c>
      <c r="AP37" s="1">
        <v>723</v>
      </c>
      <c r="AQ37">
        <v>222</v>
      </c>
      <c r="AR37" s="8">
        <v>2.1999999999999999E-2</v>
      </c>
      <c r="AS37">
        <v>0.7</v>
      </c>
      <c r="AT37" s="1">
        <v>722</v>
      </c>
      <c r="AU37" s="2">
        <v>239</v>
      </c>
      <c r="AV37" s="9">
        <v>2.4E-2</v>
      </c>
      <c r="AW37" s="2">
        <v>0.8</v>
      </c>
      <c r="AX37" s="1">
        <v>80</v>
      </c>
      <c r="AY37" s="2">
        <v>54</v>
      </c>
      <c r="AZ37" s="9">
        <v>1.4999999999999999E-2</v>
      </c>
      <c r="BA37" s="2">
        <v>1</v>
      </c>
      <c r="BB37" s="19">
        <f t="shared" si="10"/>
        <v>4855</v>
      </c>
      <c r="BC37" s="20">
        <f t="shared" si="11"/>
        <v>492.85494823527944</v>
      </c>
      <c r="BD37" s="23">
        <f>(BB37/$BB$34)</f>
        <v>1.892706355672856E-2</v>
      </c>
      <c r="BE37" s="24">
        <f>(SQRT((BC37^2)-((BB37/$BB$34)^2)*($BC$34^2)))/$BB$34</f>
        <v>1.921178216219658E-3</v>
      </c>
      <c r="BF37" s="25">
        <f>SQRT((($BB$34^2)*(BE37^2))+((BD37^2)*($BC$34^2)))</f>
        <v>492.85494823527944</v>
      </c>
    </row>
    <row r="38" spans="1:58">
      <c r="A38" t="s">
        <v>17</v>
      </c>
      <c r="B38" t="s">
        <v>17</v>
      </c>
      <c r="C38" t="s">
        <v>18</v>
      </c>
      <c r="D38">
        <v>28</v>
      </c>
      <c r="E38" t="s">
        <v>53</v>
      </c>
      <c r="F38">
        <v>367</v>
      </c>
      <c r="G38">
        <v>112</v>
      </c>
      <c r="H38" s="8">
        <v>3.3000000000000002E-2</v>
      </c>
      <c r="I38">
        <v>1</v>
      </c>
      <c r="J38" s="1">
        <v>525</v>
      </c>
      <c r="K38">
        <v>144</v>
      </c>
      <c r="L38" s="8">
        <v>3.1E-2</v>
      </c>
      <c r="M38">
        <v>0.8</v>
      </c>
      <c r="N38" s="6">
        <v>1647</v>
      </c>
      <c r="O38">
        <v>262</v>
      </c>
      <c r="P38" s="8">
        <v>2.1999999999999999E-2</v>
      </c>
      <c r="Q38">
        <v>0.4</v>
      </c>
      <c r="R38" s="1">
        <v>411</v>
      </c>
      <c r="S38">
        <v>105</v>
      </c>
      <c r="T38" s="8">
        <v>3.7999999999999999E-2</v>
      </c>
      <c r="U38">
        <v>1</v>
      </c>
      <c r="V38" s="1">
        <v>406</v>
      </c>
      <c r="W38">
        <v>123</v>
      </c>
      <c r="X38" s="8">
        <v>3.4000000000000002E-2</v>
      </c>
      <c r="Y38">
        <v>1</v>
      </c>
      <c r="Z38" s="1">
        <v>619</v>
      </c>
      <c r="AA38" s="2">
        <v>150</v>
      </c>
      <c r="AB38" s="9">
        <v>3.7999999999999999E-2</v>
      </c>
      <c r="AC38" s="2">
        <v>0.9</v>
      </c>
      <c r="AD38" s="1">
        <v>579</v>
      </c>
      <c r="AE38" s="2">
        <v>193</v>
      </c>
      <c r="AF38" s="9">
        <v>4.5999999999999999E-2</v>
      </c>
      <c r="AG38" s="2">
        <v>1.5</v>
      </c>
      <c r="AH38" s="1">
        <v>791</v>
      </c>
      <c r="AI38">
        <v>142</v>
      </c>
      <c r="AJ38" s="8">
        <v>3.3000000000000002E-2</v>
      </c>
      <c r="AK38">
        <v>0.6</v>
      </c>
      <c r="AL38" s="1">
        <v>407</v>
      </c>
      <c r="AM38">
        <v>112</v>
      </c>
      <c r="AN38" s="8">
        <v>3.7999999999999999E-2</v>
      </c>
      <c r="AO38">
        <v>1.1000000000000001</v>
      </c>
      <c r="AP38" s="1">
        <v>913</v>
      </c>
      <c r="AQ38">
        <v>139</v>
      </c>
      <c r="AR38" s="8">
        <v>2.8000000000000001E-2</v>
      </c>
      <c r="AS38">
        <v>0.4</v>
      </c>
      <c r="AT38" s="1">
        <v>909</v>
      </c>
      <c r="AU38" s="2">
        <v>156</v>
      </c>
      <c r="AV38" s="10">
        <v>0.03</v>
      </c>
      <c r="AW38" s="2">
        <v>0.5</v>
      </c>
      <c r="AX38" s="1">
        <v>272</v>
      </c>
      <c r="AY38" s="2">
        <v>112</v>
      </c>
      <c r="AZ38" s="9">
        <v>5.1999999999999998E-2</v>
      </c>
      <c r="BA38" s="2">
        <v>2.1</v>
      </c>
      <c r="BB38" s="19">
        <f t="shared" si="10"/>
        <v>7846</v>
      </c>
      <c r="BC38" s="20">
        <f t="shared" si="11"/>
        <v>526.05703112875506</v>
      </c>
      <c r="BD38" s="23">
        <f>(BB38/$BB$34)</f>
        <v>3.0587382217526733E-2</v>
      </c>
      <c r="BE38" s="24">
        <f>(SQRT((BC38^2)-((BB38/$BB$34)^2)*($BC$34^2)))/$BB$34</f>
        <v>2.0503243879788254E-3</v>
      </c>
      <c r="BF38" s="25">
        <f>SQRT((($BB$34^2)*(BE38^2))+((BD38^2)*($BC$34^2)))</f>
        <v>526.05703112875506</v>
      </c>
    </row>
    <row r="39" spans="1:58">
      <c r="A39" t="s">
        <v>17</v>
      </c>
      <c r="B39" t="s">
        <v>17</v>
      </c>
      <c r="C39" t="s">
        <v>18</v>
      </c>
      <c r="D39">
        <v>29</v>
      </c>
      <c r="E39" t="s">
        <v>54</v>
      </c>
      <c r="F39" s="5">
        <v>1452</v>
      </c>
      <c r="G39">
        <v>214</v>
      </c>
      <c r="H39" s="8">
        <v>0.13200000000000001</v>
      </c>
      <c r="I39">
        <v>1.9</v>
      </c>
      <c r="J39" s="6">
        <v>2051</v>
      </c>
      <c r="K39">
        <v>312</v>
      </c>
      <c r="L39" s="11">
        <v>0.12</v>
      </c>
      <c r="M39">
        <v>1.8</v>
      </c>
      <c r="N39" s="6">
        <v>7727</v>
      </c>
      <c r="O39">
        <v>627</v>
      </c>
      <c r="P39" s="8">
        <v>0.105</v>
      </c>
      <c r="Q39">
        <v>0.8</v>
      </c>
      <c r="R39" s="6">
        <v>1377</v>
      </c>
      <c r="S39">
        <v>207</v>
      </c>
      <c r="T39" s="8">
        <v>0.126</v>
      </c>
      <c r="U39">
        <v>1.9</v>
      </c>
      <c r="V39" s="6">
        <v>1273</v>
      </c>
      <c r="W39">
        <v>262</v>
      </c>
      <c r="X39" s="8">
        <v>0.106</v>
      </c>
      <c r="Y39">
        <v>2.2000000000000002</v>
      </c>
      <c r="Z39" s="6">
        <v>1935</v>
      </c>
      <c r="AA39" s="2">
        <v>265</v>
      </c>
      <c r="AB39" s="9">
        <v>0.11899999999999999</v>
      </c>
      <c r="AC39" s="2">
        <v>1.6</v>
      </c>
      <c r="AD39" s="6">
        <v>1635</v>
      </c>
      <c r="AE39" s="2">
        <v>282</v>
      </c>
      <c r="AF39" s="9">
        <v>0.129</v>
      </c>
      <c r="AG39" s="2">
        <v>2.2000000000000002</v>
      </c>
      <c r="AH39" s="6">
        <v>3073</v>
      </c>
      <c r="AI39">
        <v>419</v>
      </c>
      <c r="AJ39" s="8">
        <v>0.128</v>
      </c>
      <c r="AK39">
        <v>1.7</v>
      </c>
      <c r="AL39" s="6">
        <v>1361</v>
      </c>
      <c r="AM39">
        <v>247</v>
      </c>
      <c r="AN39" s="8">
        <v>0.127</v>
      </c>
      <c r="AO39">
        <v>2.2999999999999998</v>
      </c>
      <c r="AP39" s="6">
        <v>4742</v>
      </c>
      <c r="AQ39">
        <v>387</v>
      </c>
      <c r="AR39" s="8">
        <v>0.14499999999999999</v>
      </c>
      <c r="AS39">
        <v>1.2</v>
      </c>
      <c r="AT39" s="6">
        <v>3299</v>
      </c>
      <c r="AU39" s="2">
        <v>367</v>
      </c>
      <c r="AV39" s="10">
        <v>0.11</v>
      </c>
      <c r="AW39" s="2">
        <v>1.2</v>
      </c>
      <c r="AX39" s="1">
        <v>721</v>
      </c>
      <c r="AY39" s="2">
        <v>201</v>
      </c>
      <c r="AZ39" s="9">
        <v>0.13700000000000001</v>
      </c>
      <c r="BA39" s="2">
        <v>3.8</v>
      </c>
      <c r="BB39" s="19">
        <f t="shared" si="10"/>
        <v>30646</v>
      </c>
      <c r="BC39" s="20">
        <f t="shared" si="11"/>
        <v>1165.7358191288454</v>
      </c>
      <c r="BD39" s="23">
        <f>(BB39/$BB$34)</f>
        <v>0.11947245927075252</v>
      </c>
      <c r="BE39" s="24">
        <f>(SQRT((BC39^2)-((BB39/$BB$34)^2)*($BC$34^2)))/$BB$34</f>
        <v>4.5411941659377281E-3</v>
      </c>
      <c r="BF39" s="25">
        <f>SQRT((($BB$34^2)*(BE39^2))+((BD39^2)*($BC$34^2)))</f>
        <v>1165.7358191288454</v>
      </c>
    </row>
    <row r="40" spans="1:58">
      <c r="A40" t="s">
        <v>17</v>
      </c>
      <c r="B40" t="s">
        <v>17</v>
      </c>
      <c r="C40" t="s">
        <v>18</v>
      </c>
      <c r="D40">
        <v>29.3</v>
      </c>
      <c r="BB40" s="19"/>
      <c r="BC40" s="16"/>
      <c r="BD40" s="16"/>
      <c r="BE40" s="16"/>
      <c r="BF40" s="15"/>
    </row>
    <row r="41" spans="1:58">
      <c r="A41" t="s">
        <v>17</v>
      </c>
      <c r="B41" t="s">
        <v>17</v>
      </c>
      <c r="C41" t="s">
        <v>18</v>
      </c>
      <c r="D41">
        <v>30</v>
      </c>
      <c r="E41" t="s">
        <v>55</v>
      </c>
      <c r="F41" s="5">
        <v>11405</v>
      </c>
      <c r="G41">
        <v>82</v>
      </c>
      <c r="H41" s="5">
        <v>11405</v>
      </c>
      <c r="J41" s="6">
        <v>17764</v>
      </c>
      <c r="K41">
        <v>93</v>
      </c>
      <c r="L41" s="5">
        <v>17764</v>
      </c>
      <c r="N41" s="6">
        <v>77691</v>
      </c>
      <c r="O41">
        <v>117</v>
      </c>
      <c r="P41" s="5">
        <v>77691</v>
      </c>
      <c r="R41" s="6">
        <v>11487</v>
      </c>
      <c r="S41">
        <v>112</v>
      </c>
      <c r="T41" s="5">
        <v>11487</v>
      </c>
      <c r="V41" s="6">
        <v>12867</v>
      </c>
      <c r="W41">
        <v>75</v>
      </c>
      <c r="X41" s="5">
        <v>12867</v>
      </c>
      <c r="Z41" s="6">
        <v>17160</v>
      </c>
      <c r="AA41" s="2">
        <v>130</v>
      </c>
      <c r="AB41" s="7">
        <v>17160</v>
      </c>
      <c r="AD41" s="6">
        <v>13894</v>
      </c>
      <c r="AE41" s="2">
        <v>94</v>
      </c>
      <c r="AF41" s="7">
        <v>13894</v>
      </c>
      <c r="AH41" s="6">
        <v>26826</v>
      </c>
      <c r="AI41">
        <v>104</v>
      </c>
      <c r="AJ41" s="5">
        <v>26826</v>
      </c>
      <c r="AL41" s="6">
        <v>11315</v>
      </c>
      <c r="AM41">
        <v>82</v>
      </c>
      <c r="AN41" s="5">
        <v>11315</v>
      </c>
      <c r="AP41" s="6">
        <v>28971</v>
      </c>
      <c r="AQ41">
        <v>65</v>
      </c>
      <c r="AR41" s="5">
        <v>28971</v>
      </c>
      <c r="AT41" s="6">
        <v>32009</v>
      </c>
      <c r="AU41" s="2">
        <v>123</v>
      </c>
      <c r="AV41" s="7">
        <v>32009</v>
      </c>
      <c r="AX41" s="6">
        <v>5336</v>
      </c>
      <c r="AY41" s="2">
        <v>31</v>
      </c>
      <c r="AZ41" s="7">
        <v>5336</v>
      </c>
      <c r="BB41" s="19">
        <f t="shared" ref="BB41:BB46" si="12">SUM(F41,J41,N41,R41,V41,Z41,AD41,AH41,AL41,AP41,AT41,AX41)</f>
        <v>266725</v>
      </c>
      <c r="BC41" s="20">
        <f t="shared" ref="BC41:BC46" si="13">SQRT((G41^2)+(K41^2)+(O41^2)+(S41^2)+(W41^2)+(AA41^2)+(AE41^2)+(AI41^2)+(AM41^2)+(AQ41^2)+(AU41^2)+(AY41^2))</f>
        <v>332.89938419888972</v>
      </c>
      <c r="BD41" s="20">
        <f>SUM(H41,L41,P41,T41,X41,AB41,AF41,AJ41,AN41,AR41,AV41,AZ41)</f>
        <v>266725</v>
      </c>
      <c r="BE41" s="16"/>
      <c r="BF41" s="15"/>
    </row>
    <row r="42" spans="1:58">
      <c r="A42" t="s">
        <v>17</v>
      </c>
      <c r="B42" t="s">
        <v>17</v>
      </c>
      <c r="C42" t="s">
        <v>18</v>
      </c>
      <c r="D42">
        <v>31</v>
      </c>
      <c r="E42" t="s">
        <v>50</v>
      </c>
      <c r="F42" s="5">
        <v>2348</v>
      </c>
      <c r="G42">
        <v>191</v>
      </c>
      <c r="H42" s="8">
        <v>0.20599999999999999</v>
      </c>
      <c r="I42">
        <v>1.6</v>
      </c>
      <c r="J42" s="6">
        <v>3355</v>
      </c>
      <c r="K42">
        <v>274</v>
      </c>
      <c r="L42" s="8">
        <v>0.189</v>
      </c>
      <c r="M42">
        <v>1.5</v>
      </c>
      <c r="N42" s="6">
        <v>16335</v>
      </c>
      <c r="O42">
        <v>536</v>
      </c>
      <c r="P42" s="11">
        <v>0.21</v>
      </c>
      <c r="Q42">
        <v>0.7</v>
      </c>
      <c r="R42" s="6">
        <v>2161</v>
      </c>
      <c r="S42">
        <v>180</v>
      </c>
      <c r="T42" s="8">
        <v>0.188</v>
      </c>
      <c r="U42">
        <v>1.5</v>
      </c>
      <c r="V42" s="6">
        <v>2611</v>
      </c>
      <c r="W42">
        <v>276</v>
      </c>
      <c r="X42" s="8">
        <v>0.20300000000000001</v>
      </c>
      <c r="Y42">
        <v>2.1</v>
      </c>
      <c r="Z42" s="6">
        <v>3604</v>
      </c>
      <c r="AA42" s="2">
        <v>271</v>
      </c>
      <c r="AB42" s="10">
        <v>0.21</v>
      </c>
      <c r="AC42" s="2">
        <v>1.5</v>
      </c>
      <c r="AD42" s="6">
        <v>2722</v>
      </c>
      <c r="AE42" s="2">
        <v>244</v>
      </c>
      <c r="AF42" s="9">
        <v>0.19600000000000001</v>
      </c>
      <c r="AG42" s="2">
        <v>1.8</v>
      </c>
      <c r="AH42" s="6">
        <v>5790</v>
      </c>
      <c r="AI42">
        <v>348</v>
      </c>
      <c r="AJ42" s="8">
        <v>0.216</v>
      </c>
      <c r="AK42">
        <v>1.3</v>
      </c>
      <c r="AL42" s="6">
        <v>2223</v>
      </c>
      <c r="AM42">
        <v>211</v>
      </c>
      <c r="AN42" s="8">
        <v>0.19600000000000001</v>
      </c>
      <c r="AO42">
        <v>1.9</v>
      </c>
      <c r="AP42" s="6">
        <v>5477</v>
      </c>
      <c r="AQ42">
        <v>337</v>
      </c>
      <c r="AR42" s="8">
        <v>0.189</v>
      </c>
      <c r="AS42">
        <v>1.2</v>
      </c>
      <c r="AT42" s="6">
        <v>6882</v>
      </c>
      <c r="AU42" s="2">
        <v>472</v>
      </c>
      <c r="AV42" s="9">
        <v>0.215</v>
      </c>
      <c r="AW42" s="2">
        <v>1.5</v>
      </c>
      <c r="AX42" s="6">
        <v>1089</v>
      </c>
      <c r="AY42" s="2">
        <v>149</v>
      </c>
      <c r="AZ42" s="9">
        <v>0.20399999999999999</v>
      </c>
      <c r="BA42" s="2">
        <v>2.8</v>
      </c>
      <c r="BB42" s="19">
        <f t="shared" si="12"/>
        <v>54597</v>
      </c>
      <c r="BC42" s="20">
        <f t="shared" si="13"/>
        <v>1079.1593950848967</v>
      </c>
      <c r="BD42" s="23">
        <f>(BB42/$BB$41)</f>
        <v>0.20469397319336397</v>
      </c>
      <c r="BE42" s="24">
        <f>(SQRT((BC42^2)-((BB42/$BB$41)^2)*($BC$41^2)))/$BB$41</f>
        <v>4.0378886477621485E-3</v>
      </c>
      <c r="BF42" s="25">
        <f>SQRT((($BB$41^2)*(BE42^2))+((BD42^2)*($BC$41^2)))</f>
        <v>1079.1593950848967</v>
      </c>
    </row>
    <row r="43" spans="1:58">
      <c r="A43" t="s">
        <v>17</v>
      </c>
      <c r="B43" t="s">
        <v>17</v>
      </c>
      <c r="C43" t="s">
        <v>18</v>
      </c>
      <c r="D43">
        <v>32</v>
      </c>
      <c r="E43" t="s">
        <v>51</v>
      </c>
      <c r="F43" s="5">
        <v>6143</v>
      </c>
      <c r="G43">
        <v>309</v>
      </c>
      <c r="H43" s="8">
        <v>0.53900000000000003</v>
      </c>
      <c r="I43">
        <v>2.7</v>
      </c>
      <c r="J43" s="6">
        <v>10098</v>
      </c>
      <c r="K43">
        <v>433</v>
      </c>
      <c r="L43" s="8">
        <v>0.56799999999999995</v>
      </c>
      <c r="M43">
        <v>2.4</v>
      </c>
      <c r="N43" s="6">
        <v>42515</v>
      </c>
      <c r="O43">
        <v>872</v>
      </c>
      <c r="P43" s="8">
        <v>0.54700000000000004</v>
      </c>
      <c r="Q43">
        <v>1.1000000000000001</v>
      </c>
      <c r="R43" s="6">
        <v>6016</v>
      </c>
      <c r="S43">
        <v>346</v>
      </c>
      <c r="T43" s="8">
        <v>0.52400000000000002</v>
      </c>
      <c r="U43">
        <v>2.9</v>
      </c>
      <c r="V43" s="6">
        <v>6859</v>
      </c>
      <c r="W43">
        <v>438</v>
      </c>
      <c r="X43" s="8">
        <v>0.53300000000000003</v>
      </c>
      <c r="Y43">
        <v>3.5</v>
      </c>
      <c r="Z43" s="6">
        <v>8898</v>
      </c>
      <c r="AA43" s="2">
        <v>439</v>
      </c>
      <c r="AB43" s="9">
        <v>0.51900000000000002</v>
      </c>
      <c r="AC43" s="2">
        <v>2.6</v>
      </c>
      <c r="AD43" s="6">
        <v>7312</v>
      </c>
      <c r="AE43" s="2">
        <v>403</v>
      </c>
      <c r="AF43" s="9">
        <v>0.52600000000000002</v>
      </c>
      <c r="AG43" s="2">
        <v>2.9</v>
      </c>
      <c r="AH43" s="6">
        <v>12367</v>
      </c>
      <c r="AI43">
        <v>603</v>
      </c>
      <c r="AJ43" s="8">
        <v>0.46100000000000002</v>
      </c>
      <c r="AK43">
        <v>2.2999999999999998</v>
      </c>
      <c r="AL43" s="6">
        <v>5817</v>
      </c>
      <c r="AM43">
        <v>312</v>
      </c>
      <c r="AN43" s="8">
        <v>0.51400000000000001</v>
      </c>
      <c r="AO43">
        <v>2.8</v>
      </c>
      <c r="AP43" s="6">
        <v>15166</v>
      </c>
      <c r="AQ43">
        <v>486</v>
      </c>
      <c r="AR43" s="8">
        <v>0.52300000000000002</v>
      </c>
      <c r="AS43">
        <v>1.7</v>
      </c>
      <c r="AT43" s="6">
        <v>15879</v>
      </c>
      <c r="AU43" s="2">
        <v>615</v>
      </c>
      <c r="AV43" s="9">
        <v>0.496</v>
      </c>
      <c r="AW43" s="2">
        <v>1.9</v>
      </c>
      <c r="AX43" s="6">
        <v>2765</v>
      </c>
      <c r="AY43" s="2">
        <v>225</v>
      </c>
      <c r="AZ43" s="9">
        <v>0.51800000000000002</v>
      </c>
      <c r="BA43" s="2">
        <v>4.2</v>
      </c>
      <c r="BB43" s="19">
        <f t="shared" si="12"/>
        <v>139835</v>
      </c>
      <c r="BC43" s="20">
        <f t="shared" si="13"/>
        <v>1684.0555216500434</v>
      </c>
      <c r="BD43" s="23">
        <f t="shared" ref="BD43:BD50" si="14">(BB43/$BB$41)</f>
        <v>0.52426656668853688</v>
      </c>
      <c r="BE43" s="24">
        <f t="shared" ref="BE43:BE50" si="15">(SQRT((BC43^2)-((BB43/$BB$41)^2)*($BC$41^2)))/$BB$41</f>
        <v>6.2798292400244567E-3</v>
      </c>
      <c r="BF43" s="25">
        <f t="shared" ref="BF43:BF50" si="16">SQRT((($BB$41^2)*(BE43^2))+((BD43^2)*($BC$41^2)))</f>
        <v>1684.0555216500431</v>
      </c>
    </row>
    <row r="44" spans="1:58">
      <c r="A44" t="s">
        <v>17</v>
      </c>
      <c r="B44" t="s">
        <v>17</v>
      </c>
      <c r="C44" t="s">
        <v>18</v>
      </c>
      <c r="D44">
        <v>33</v>
      </c>
      <c r="E44" t="s">
        <v>52</v>
      </c>
      <c r="F44">
        <v>235</v>
      </c>
      <c r="G44">
        <v>111</v>
      </c>
      <c r="H44" s="8">
        <v>2.1000000000000001E-2</v>
      </c>
      <c r="I44">
        <v>1</v>
      </c>
      <c r="J44" s="1">
        <v>252</v>
      </c>
      <c r="K44">
        <v>95</v>
      </c>
      <c r="L44" s="8">
        <v>1.4E-2</v>
      </c>
      <c r="M44">
        <v>0.5</v>
      </c>
      <c r="N44" s="6">
        <v>1837</v>
      </c>
      <c r="O44">
        <v>342</v>
      </c>
      <c r="P44" s="8">
        <v>2.4E-2</v>
      </c>
      <c r="Q44">
        <v>0.4</v>
      </c>
      <c r="R44" s="1">
        <v>365</v>
      </c>
      <c r="S44">
        <v>139</v>
      </c>
      <c r="T44" s="8">
        <v>3.2000000000000001E-2</v>
      </c>
      <c r="U44">
        <v>1.2</v>
      </c>
      <c r="V44" s="1">
        <v>180</v>
      </c>
      <c r="W44">
        <v>92</v>
      </c>
      <c r="X44" s="8">
        <v>1.4E-2</v>
      </c>
      <c r="Y44">
        <v>0.7</v>
      </c>
      <c r="Z44" s="1">
        <v>496</v>
      </c>
      <c r="AA44" s="2">
        <v>170</v>
      </c>
      <c r="AB44" s="9">
        <v>2.9000000000000001E-2</v>
      </c>
      <c r="AC44" s="2">
        <v>1</v>
      </c>
      <c r="AD44" s="1">
        <v>456</v>
      </c>
      <c r="AE44" s="2">
        <v>186</v>
      </c>
      <c r="AF44" s="9">
        <v>3.3000000000000002E-2</v>
      </c>
      <c r="AG44" s="2">
        <v>1.3</v>
      </c>
      <c r="AH44" s="1">
        <v>752</v>
      </c>
      <c r="AI44">
        <v>238</v>
      </c>
      <c r="AJ44" s="8">
        <v>2.8000000000000001E-2</v>
      </c>
      <c r="AK44">
        <v>0.9</v>
      </c>
      <c r="AL44" s="1">
        <v>408</v>
      </c>
      <c r="AM44">
        <v>152</v>
      </c>
      <c r="AN44" s="8">
        <v>3.5999999999999997E-2</v>
      </c>
      <c r="AO44">
        <v>1.3</v>
      </c>
      <c r="AP44" s="1">
        <v>815</v>
      </c>
      <c r="AQ44">
        <v>212</v>
      </c>
      <c r="AR44" s="8">
        <v>2.8000000000000001E-2</v>
      </c>
      <c r="AS44">
        <v>0.7</v>
      </c>
      <c r="AT44" s="1">
        <v>726</v>
      </c>
      <c r="AU44" s="2">
        <v>182</v>
      </c>
      <c r="AV44" s="9">
        <v>2.3E-2</v>
      </c>
      <c r="AW44" s="2">
        <v>0.6</v>
      </c>
      <c r="AX44" s="1">
        <v>74</v>
      </c>
      <c r="AY44" s="2">
        <v>50</v>
      </c>
      <c r="AZ44" s="9">
        <v>1.4E-2</v>
      </c>
      <c r="BA44" s="2">
        <v>0.9</v>
      </c>
      <c r="BB44" s="19">
        <f t="shared" si="12"/>
        <v>6596</v>
      </c>
      <c r="BC44" s="20">
        <f t="shared" si="13"/>
        <v>624.4253358088539</v>
      </c>
      <c r="BD44" s="23">
        <f t="shared" si="14"/>
        <v>2.472959040209954E-2</v>
      </c>
      <c r="BE44" s="24">
        <f t="shared" si="15"/>
        <v>2.3408794254865832E-3</v>
      </c>
      <c r="BF44" s="25">
        <f t="shared" si="16"/>
        <v>624.4253358088539</v>
      </c>
    </row>
    <row r="45" spans="1:58">
      <c r="A45" t="s">
        <v>17</v>
      </c>
      <c r="B45" t="s">
        <v>17</v>
      </c>
      <c r="C45" t="s">
        <v>18</v>
      </c>
      <c r="D45">
        <v>34</v>
      </c>
      <c r="E45" t="s">
        <v>53</v>
      </c>
      <c r="F45" s="5">
        <v>1311</v>
      </c>
      <c r="G45">
        <v>154</v>
      </c>
      <c r="H45" s="8">
        <v>0.115</v>
      </c>
      <c r="I45">
        <v>1.4</v>
      </c>
      <c r="J45" s="6">
        <v>1771</v>
      </c>
      <c r="K45">
        <v>210</v>
      </c>
      <c r="L45" s="11">
        <v>0.1</v>
      </c>
      <c r="M45">
        <v>1.2</v>
      </c>
      <c r="N45" s="6">
        <v>7344</v>
      </c>
      <c r="O45">
        <v>441</v>
      </c>
      <c r="P45" s="8">
        <v>9.5000000000000001E-2</v>
      </c>
      <c r="Q45">
        <v>0.6</v>
      </c>
      <c r="R45" s="6">
        <v>1239</v>
      </c>
      <c r="S45">
        <v>172</v>
      </c>
      <c r="T45" s="8">
        <v>0.108</v>
      </c>
      <c r="U45">
        <v>1.5</v>
      </c>
      <c r="V45" s="6">
        <v>1695</v>
      </c>
      <c r="W45">
        <v>166</v>
      </c>
      <c r="X45" s="8">
        <v>0.13200000000000001</v>
      </c>
      <c r="Y45">
        <v>1.3</v>
      </c>
      <c r="Z45" s="6">
        <v>2262</v>
      </c>
      <c r="AA45" s="2">
        <v>261</v>
      </c>
      <c r="AB45" s="9">
        <v>0.13200000000000001</v>
      </c>
      <c r="AC45" s="2">
        <v>1.5</v>
      </c>
      <c r="AD45" s="6">
        <v>1851</v>
      </c>
      <c r="AE45" s="2">
        <v>192</v>
      </c>
      <c r="AF45" s="9">
        <v>0.13300000000000001</v>
      </c>
      <c r="AG45" s="2">
        <v>1.4</v>
      </c>
      <c r="AH45" s="6">
        <v>4019</v>
      </c>
      <c r="AI45">
        <v>301</v>
      </c>
      <c r="AJ45" s="11">
        <v>0.15</v>
      </c>
      <c r="AK45">
        <v>1.1000000000000001</v>
      </c>
      <c r="AL45" s="6">
        <v>1215</v>
      </c>
      <c r="AM45">
        <v>170</v>
      </c>
      <c r="AN45" s="8">
        <v>0.107</v>
      </c>
      <c r="AO45">
        <v>1.5</v>
      </c>
      <c r="AP45" s="6">
        <v>3397</v>
      </c>
      <c r="AQ45">
        <v>234</v>
      </c>
      <c r="AR45" s="8">
        <v>0.11700000000000001</v>
      </c>
      <c r="AS45">
        <v>0.8</v>
      </c>
      <c r="AT45" s="6">
        <v>4138</v>
      </c>
      <c r="AU45" s="2">
        <v>333</v>
      </c>
      <c r="AV45" s="9">
        <v>0.129</v>
      </c>
      <c r="AW45" s="2">
        <v>1</v>
      </c>
      <c r="AX45" s="1">
        <v>622</v>
      </c>
      <c r="AY45" s="2">
        <v>156</v>
      </c>
      <c r="AZ45" s="9">
        <v>0.11700000000000001</v>
      </c>
      <c r="BA45" s="2">
        <v>2.9</v>
      </c>
      <c r="BB45" s="19">
        <f t="shared" si="12"/>
        <v>30864</v>
      </c>
      <c r="BC45" s="20">
        <f t="shared" si="13"/>
        <v>856.68197132891737</v>
      </c>
      <c r="BD45" s="23">
        <f t="shared" si="14"/>
        <v>0.11571468741212859</v>
      </c>
      <c r="BE45" s="24">
        <f t="shared" si="15"/>
        <v>3.2086061015276723E-3</v>
      </c>
      <c r="BF45" s="25">
        <f t="shared" si="16"/>
        <v>856.68197132891726</v>
      </c>
    </row>
    <row r="46" spans="1:58">
      <c r="A46" t="s">
        <v>17</v>
      </c>
      <c r="B46" t="s">
        <v>17</v>
      </c>
      <c r="C46" t="s">
        <v>18</v>
      </c>
      <c r="D46">
        <v>35</v>
      </c>
      <c r="E46" t="s">
        <v>54</v>
      </c>
      <c r="F46" s="5">
        <v>1368</v>
      </c>
      <c r="G46">
        <v>223</v>
      </c>
      <c r="H46" s="11">
        <v>0.12</v>
      </c>
      <c r="I46">
        <v>2</v>
      </c>
      <c r="J46" s="6">
        <v>2288</v>
      </c>
      <c r="K46">
        <v>306</v>
      </c>
      <c r="L46" s="8">
        <v>0.129</v>
      </c>
      <c r="M46">
        <v>1.7</v>
      </c>
      <c r="N46" s="6">
        <v>9660</v>
      </c>
      <c r="O46">
        <v>616</v>
      </c>
      <c r="P46" s="8">
        <v>0.124</v>
      </c>
      <c r="Q46">
        <v>0.8</v>
      </c>
      <c r="R46" s="6">
        <v>1706</v>
      </c>
      <c r="S46">
        <v>217</v>
      </c>
      <c r="T46" s="8">
        <v>0.14899999999999999</v>
      </c>
      <c r="U46">
        <v>1.9</v>
      </c>
      <c r="V46" s="6">
        <v>1522</v>
      </c>
      <c r="W46">
        <v>297</v>
      </c>
      <c r="X46" s="8">
        <v>0.11799999999999999</v>
      </c>
      <c r="Y46">
        <v>2.2999999999999998</v>
      </c>
      <c r="Z46" s="6">
        <v>1900</v>
      </c>
      <c r="AA46" s="2">
        <v>237</v>
      </c>
      <c r="AB46" s="9">
        <v>0.111</v>
      </c>
      <c r="AC46" s="2">
        <v>1.4</v>
      </c>
      <c r="AD46" s="6">
        <v>1553</v>
      </c>
      <c r="AE46" s="2">
        <v>248</v>
      </c>
      <c r="AF46" s="9">
        <v>0.112</v>
      </c>
      <c r="AG46" s="2">
        <v>1.8</v>
      </c>
      <c r="AH46" s="6">
        <v>3898</v>
      </c>
      <c r="AI46">
        <v>371</v>
      </c>
      <c r="AJ46" s="8">
        <v>0.14499999999999999</v>
      </c>
      <c r="AK46">
        <v>1.4</v>
      </c>
      <c r="AL46" s="6">
        <v>1652</v>
      </c>
      <c r="AM46">
        <v>244</v>
      </c>
      <c r="AN46" s="8">
        <v>0.14599999999999999</v>
      </c>
      <c r="AO46">
        <v>2.1</v>
      </c>
      <c r="AP46" s="6">
        <v>4116</v>
      </c>
      <c r="AQ46">
        <v>370</v>
      </c>
      <c r="AR46" s="8">
        <v>0.14199999999999999</v>
      </c>
      <c r="AS46">
        <v>1.3</v>
      </c>
      <c r="AT46" s="6">
        <v>4384</v>
      </c>
      <c r="AU46" s="2">
        <v>422</v>
      </c>
      <c r="AV46" s="9">
        <v>0.13700000000000001</v>
      </c>
      <c r="AW46" s="2">
        <v>1.3</v>
      </c>
      <c r="AX46" s="1">
        <v>786</v>
      </c>
      <c r="AY46" s="2">
        <v>189</v>
      </c>
      <c r="AZ46" s="9">
        <v>0.14699999999999999</v>
      </c>
      <c r="BA46" s="2">
        <v>3.5</v>
      </c>
      <c r="BB46" s="19">
        <f t="shared" si="12"/>
        <v>34833</v>
      </c>
      <c r="BC46" s="20">
        <f t="shared" si="13"/>
        <v>1150.5103215530055</v>
      </c>
      <c r="BD46" s="23">
        <f t="shared" si="14"/>
        <v>0.13059518230387102</v>
      </c>
      <c r="BE46" s="24">
        <f t="shared" si="15"/>
        <v>4.3103894217175476E-3</v>
      </c>
      <c r="BF46" s="25">
        <f t="shared" si="16"/>
        <v>1150.5103215530055</v>
      </c>
    </row>
    <row r="47" spans="1:58">
      <c r="A47" t="s">
        <v>17</v>
      </c>
      <c r="B47" t="s">
        <v>17</v>
      </c>
      <c r="C47" t="s">
        <v>18</v>
      </c>
      <c r="D47">
        <v>35.299999999999997</v>
      </c>
      <c r="BB47" s="19"/>
      <c r="BC47" s="16"/>
      <c r="BD47" s="23"/>
      <c r="BE47" s="24"/>
      <c r="BF47" s="25"/>
    </row>
    <row r="48" spans="1:58">
      <c r="A48" t="s">
        <v>17</v>
      </c>
      <c r="B48" t="s">
        <v>17</v>
      </c>
      <c r="C48" t="s">
        <v>18</v>
      </c>
      <c r="D48">
        <v>35.5</v>
      </c>
      <c r="E48" t="s">
        <v>56</v>
      </c>
      <c r="BB48" s="19"/>
      <c r="BC48" s="16"/>
      <c r="BD48" s="23"/>
      <c r="BE48" s="24"/>
      <c r="BF48" s="25"/>
    </row>
    <row r="49" spans="1:58">
      <c r="A49" t="s">
        <v>17</v>
      </c>
      <c r="B49" t="s">
        <v>17</v>
      </c>
      <c r="C49" t="s">
        <v>18</v>
      </c>
      <c r="D49">
        <v>36</v>
      </c>
      <c r="E49" t="s">
        <v>57</v>
      </c>
      <c r="F49">
        <v>492</v>
      </c>
      <c r="G49">
        <v>148</v>
      </c>
      <c r="H49">
        <v>492</v>
      </c>
      <c r="J49" s="1">
        <v>627</v>
      </c>
      <c r="K49">
        <v>138</v>
      </c>
      <c r="L49">
        <v>627</v>
      </c>
      <c r="N49" s="6">
        <v>2700</v>
      </c>
      <c r="O49">
        <v>332</v>
      </c>
      <c r="P49" s="5">
        <v>2700</v>
      </c>
      <c r="R49" s="1">
        <v>500</v>
      </c>
      <c r="S49">
        <v>146</v>
      </c>
      <c r="T49">
        <v>500</v>
      </c>
      <c r="V49" s="1">
        <v>543</v>
      </c>
      <c r="W49">
        <v>177</v>
      </c>
      <c r="X49">
        <v>543</v>
      </c>
      <c r="Z49" s="1">
        <v>700</v>
      </c>
      <c r="AA49" s="2">
        <v>140</v>
      </c>
      <c r="AB49" s="2">
        <v>700</v>
      </c>
      <c r="AD49" s="1">
        <v>503</v>
      </c>
      <c r="AE49" s="2">
        <v>174</v>
      </c>
      <c r="AF49" s="2">
        <v>503</v>
      </c>
      <c r="AH49" s="1">
        <v>641</v>
      </c>
      <c r="AI49">
        <v>175</v>
      </c>
      <c r="AJ49">
        <v>641</v>
      </c>
      <c r="AL49" s="1">
        <v>368</v>
      </c>
      <c r="AM49">
        <v>123</v>
      </c>
      <c r="AN49">
        <v>368</v>
      </c>
      <c r="AP49" s="6">
        <v>1099</v>
      </c>
      <c r="AQ49">
        <v>212</v>
      </c>
      <c r="AR49" s="5">
        <v>1099</v>
      </c>
      <c r="AT49" s="6">
        <v>1012</v>
      </c>
      <c r="AU49" s="2">
        <v>186</v>
      </c>
      <c r="AV49" s="7">
        <v>1012</v>
      </c>
      <c r="AX49" s="1">
        <v>117</v>
      </c>
      <c r="AY49" s="2">
        <v>64</v>
      </c>
      <c r="AZ49" s="2">
        <v>117</v>
      </c>
      <c r="BB49" s="19">
        <f t="shared" ref="BB49:BB55" si="17">SUM(F49,J49,N49,R49,V49,Z49,AD49,AH49,AL49,AP49,AT49,AX49)</f>
        <v>9302</v>
      </c>
      <c r="BC49" s="20">
        <f t="shared" ref="BC49:BC55" si="18">SQRT((G49^2)+(K49^2)+(O49^2)+(S49^2)+(W49^2)+(AA49^2)+(AE49^2)+(AI49^2)+(AM49^2)+(AQ49^2)+(AU49^2)+(AY49^2))</f>
        <v>618.93699194667624</v>
      </c>
      <c r="BD49" s="20">
        <f>SUM(H49,L49,P49,T49,X49,AB49,AF49,AJ49,AN49,AR49,AV49,AZ49)</f>
        <v>9302</v>
      </c>
      <c r="BE49" s="24"/>
      <c r="BF49" s="25"/>
    </row>
    <row r="50" spans="1:58">
      <c r="A50" t="s">
        <v>17</v>
      </c>
      <c r="B50" t="s">
        <v>17</v>
      </c>
      <c r="C50" t="s">
        <v>18</v>
      </c>
      <c r="D50">
        <v>37</v>
      </c>
      <c r="E50" t="s">
        <v>58</v>
      </c>
      <c r="F50">
        <v>190</v>
      </c>
      <c r="G50">
        <v>93</v>
      </c>
      <c r="H50" s="8">
        <v>0.38600000000000001</v>
      </c>
      <c r="I50">
        <v>13.8</v>
      </c>
      <c r="J50" s="1">
        <v>254</v>
      </c>
      <c r="K50">
        <v>109</v>
      </c>
      <c r="L50" s="8">
        <v>0.40500000000000003</v>
      </c>
      <c r="M50">
        <v>12.1</v>
      </c>
      <c r="N50" s="1">
        <v>873</v>
      </c>
      <c r="O50">
        <v>212</v>
      </c>
      <c r="P50" s="8">
        <v>0.32300000000000001</v>
      </c>
      <c r="Q50">
        <v>6.5</v>
      </c>
      <c r="R50" s="1">
        <v>202</v>
      </c>
      <c r="S50">
        <v>88</v>
      </c>
      <c r="T50" s="8">
        <v>0.40400000000000003</v>
      </c>
      <c r="U50">
        <v>14.8</v>
      </c>
      <c r="V50" s="1">
        <v>109</v>
      </c>
      <c r="W50">
        <v>66</v>
      </c>
      <c r="X50" s="8">
        <v>0.20100000000000001</v>
      </c>
      <c r="Y50">
        <v>12</v>
      </c>
      <c r="Z50" s="1">
        <v>317</v>
      </c>
      <c r="AA50" s="2">
        <v>135</v>
      </c>
      <c r="AB50" s="9">
        <v>0.45300000000000001</v>
      </c>
      <c r="AC50" s="2">
        <v>14.2</v>
      </c>
      <c r="AD50" s="1">
        <v>89</v>
      </c>
      <c r="AE50" s="2">
        <v>62</v>
      </c>
      <c r="AF50" s="9">
        <v>0.17699999999999999</v>
      </c>
      <c r="AG50" s="2">
        <v>10.8</v>
      </c>
      <c r="AH50" s="1">
        <v>225</v>
      </c>
      <c r="AI50">
        <v>106</v>
      </c>
      <c r="AJ50" s="8">
        <v>0.35099999999999998</v>
      </c>
      <c r="AK50">
        <v>12.9</v>
      </c>
      <c r="AL50" s="1">
        <v>182</v>
      </c>
      <c r="AM50">
        <v>84</v>
      </c>
      <c r="AN50" s="8">
        <v>0.495</v>
      </c>
      <c r="AO50">
        <v>17.2</v>
      </c>
      <c r="AP50" s="1">
        <v>388</v>
      </c>
      <c r="AQ50">
        <v>139</v>
      </c>
      <c r="AR50" s="8">
        <v>0.35299999999999998</v>
      </c>
      <c r="AS50">
        <v>10</v>
      </c>
      <c r="AT50" s="1">
        <v>364</v>
      </c>
      <c r="AU50" s="2">
        <v>142</v>
      </c>
      <c r="AV50" s="10">
        <v>0.36</v>
      </c>
      <c r="AW50" s="2">
        <v>11.9</v>
      </c>
      <c r="AX50" s="1">
        <v>87</v>
      </c>
      <c r="AY50" s="2">
        <v>53</v>
      </c>
      <c r="AZ50" s="9">
        <v>0.74399999999999999</v>
      </c>
      <c r="BA50" s="2">
        <v>17.7</v>
      </c>
      <c r="BB50" s="19">
        <f t="shared" si="17"/>
        <v>3280</v>
      </c>
      <c r="BC50" s="20">
        <f t="shared" si="18"/>
        <v>400.2861476494034</v>
      </c>
      <c r="BD50" s="23">
        <f t="shared" si="14"/>
        <v>1.2297309963445496E-2</v>
      </c>
      <c r="BE50" s="24">
        <f t="shared" si="15"/>
        <v>1.5006662795683556E-3</v>
      </c>
      <c r="BF50" s="25">
        <f t="shared" si="16"/>
        <v>400.2861476494034</v>
      </c>
    </row>
    <row r="51" spans="1:58">
      <c r="A51" t="s">
        <v>17</v>
      </c>
      <c r="B51" t="s">
        <v>17</v>
      </c>
      <c r="C51" t="s">
        <v>18</v>
      </c>
      <c r="D51">
        <v>38</v>
      </c>
      <c r="E51" t="s">
        <v>59</v>
      </c>
      <c r="F51">
        <v>65</v>
      </c>
      <c r="G51">
        <v>31</v>
      </c>
      <c r="H51" t="s">
        <v>38</v>
      </c>
      <c r="J51" s="1">
        <v>54</v>
      </c>
      <c r="K51">
        <v>23</v>
      </c>
      <c r="L51" t="s">
        <v>38</v>
      </c>
      <c r="N51" s="1">
        <v>40</v>
      </c>
      <c r="O51">
        <v>10</v>
      </c>
      <c r="P51" t="s">
        <v>38</v>
      </c>
      <c r="R51" s="1">
        <v>69</v>
      </c>
      <c r="S51">
        <v>31</v>
      </c>
      <c r="T51" t="s">
        <v>38</v>
      </c>
      <c r="V51" s="1">
        <v>34</v>
      </c>
      <c r="W51">
        <v>21</v>
      </c>
      <c r="X51" t="s">
        <v>38</v>
      </c>
      <c r="Z51" s="1">
        <v>71</v>
      </c>
      <c r="AA51" s="2">
        <v>30</v>
      </c>
      <c r="AB51" s="2" t="s">
        <v>38</v>
      </c>
      <c r="AD51" s="1">
        <v>27</v>
      </c>
      <c r="AE51" s="2">
        <v>19</v>
      </c>
      <c r="AF51" s="2" t="s">
        <v>38</v>
      </c>
      <c r="AH51" s="1">
        <v>29</v>
      </c>
      <c r="AI51">
        <v>14</v>
      </c>
      <c r="AJ51" t="s">
        <v>38</v>
      </c>
      <c r="AL51" s="1">
        <v>58</v>
      </c>
      <c r="AM51">
        <v>25</v>
      </c>
      <c r="AN51" t="s">
        <v>38</v>
      </c>
      <c r="AP51" s="1">
        <v>52</v>
      </c>
      <c r="AQ51">
        <v>19</v>
      </c>
      <c r="AR51" t="s">
        <v>38</v>
      </c>
      <c r="AT51" s="1">
        <v>40</v>
      </c>
      <c r="AU51" s="2">
        <v>16</v>
      </c>
      <c r="AV51" s="2" t="s">
        <v>38</v>
      </c>
      <c r="AW51" s="2" t="s">
        <v>38</v>
      </c>
      <c r="AX51" s="1">
        <v>55</v>
      </c>
      <c r="AY51" s="2">
        <v>34</v>
      </c>
      <c r="AZ51" s="2" t="s">
        <v>38</v>
      </c>
      <c r="BA51" s="2" t="s">
        <v>38</v>
      </c>
      <c r="BB51" s="19">
        <f t="shared" si="17"/>
        <v>594</v>
      </c>
      <c r="BC51" s="20">
        <f t="shared" si="18"/>
        <v>82.746601138657056</v>
      </c>
      <c r="BD51" s="29" t="s">
        <v>38</v>
      </c>
      <c r="BE51" s="29" t="s">
        <v>38</v>
      </c>
      <c r="BF51" s="15"/>
    </row>
    <row r="52" spans="1:58">
      <c r="A52" t="s">
        <v>17</v>
      </c>
      <c r="B52" t="s">
        <v>17</v>
      </c>
      <c r="C52" t="s">
        <v>18</v>
      </c>
      <c r="D52">
        <v>39</v>
      </c>
      <c r="E52" t="s">
        <v>60</v>
      </c>
      <c r="F52">
        <v>74</v>
      </c>
      <c r="G52">
        <v>22</v>
      </c>
      <c r="H52" t="s">
        <v>38</v>
      </c>
      <c r="J52" s="1">
        <v>59</v>
      </c>
      <c r="K52">
        <v>13</v>
      </c>
      <c r="L52" t="s">
        <v>38</v>
      </c>
      <c r="N52" s="1">
        <v>55</v>
      </c>
      <c r="O52">
        <v>7</v>
      </c>
      <c r="P52" t="s">
        <v>38</v>
      </c>
      <c r="R52" s="1">
        <v>76</v>
      </c>
      <c r="S52">
        <v>22</v>
      </c>
      <c r="T52" t="s">
        <v>38</v>
      </c>
      <c r="V52" s="1">
        <v>74</v>
      </c>
      <c r="W52">
        <v>24</v>
      </c>
      <c r="X52" t="s">
        <v>38</v>
      </c>
      <c r="Z52" s="1">
        <v>69</v>
      </c>
      <c r="AA52" s="2">
        <v>14</v>
      </c>
      <c r="AB52" s="2" t="s">
        <v>38</v>
      </c>
      <c r="AD52" s="1">
        <v>63</v>
      </c>
      <c r="AE52" s="2">
        <v>22</v>
      </c>
      <c r="AF52" s="2" t="s">
        <v>38</v>
      </c>
      <c r="AH52" s="1">
        <v>41</v>
      </c>
      <c r="AI52">
        <v>11</v>
      </c>
      <c r="AJ52" t="s">
        <v>38</v>
      </c>
      <c r="AL52" s="1">
        <v>55</v>
      </c>
      <c r="AM52">
        <v>18</v>
      </c>
      <c r="AN52" t="s">
        <v>38</v>
      </c>
      <c r="AP52" s="1">
        <v>65</v>
      </c>
      <c r="AQ52">
        <v>13</v>
      </c>
      <c r="AR52" t="s">
        <v>38</v>
      </c>
      <c r="AT52" s="1">
        <v>55</v>
      </c>
      <c r="AU52" s="2">
        <v>10</v>
      </c>
      <c r="AV52" s="2" t="s">
        <v>38</v>
      </c>
      <c r="AW52" s="2" t="s">
        <v>38</v>
      </c>
      <c r="AX52" s="1">
        <v>36</v>
      </c>
      <c r="AY52" s="2">
        <v>20</v>
      </c>
      <c r="AZ52" s="2" t="s">
        <v>38</v>
      </c>
      <c r="BA52" s="2" t="s">
        <v>38</v>
      </c>
      <c r="BB52" s="19">
        <f t="shared" si="17"/>
        <v>722</v>
      </c>
      <c r="BC52" s="20">
        <f t="shared" si="18"/>
        <v>59.632206063502295</v>
      </c>
      <c r="BD52" s="29" t="s">
        <v>38</v>
      </c>
      <c r="BE52" s="29" t="s">
        <v>38</v>
      </c>
      <c r="BF52" s="15"/>
    </row>
    <row r="53" spans="1:58">
      <c r="A53" t="s">
        <v>17</v>
      </c>
      <c r="B53" t="s">
        <v>17</v>
      </c>
      <c r="C53" t="s">
        <v>18</v>
      </c>
      <c r="D53">
        <v>40</v>
      </c>
      <c r="E53" t="s">
        <v>61</v>
      </c>
      <c r="F53">
        <v>44</v>
      </c>
      <c r="G53">
        <v>37</v>
      </c>
      <c r="H53" t="s">
        <v>38</v>
      </c>
      <c r="J53" s="1">
        <v>10</v>
      </c>
      <c r="K53">
        <v>15</v>
      </c>
      <c r="L53" t="s">
        <v>38</v>
      </c>
      <c r="N53" s="1">
        <v>16</v>
      </c>
      <c r="O53">
        <v>8</v>
      </c>
      <c r="P53" t="s">
        <v>38</v>
      </c>
      <c r="R53" s="1">
        <v>63</v>
      </c>
      <c r="S53">
        <v>55</v>
      </c>
      <c r="T53" t="s">
        <v>38</v>
      </c>
      <c r="V53" s="1">
        <v>14</v>
      </c>
      <c r="W53">
        <v>28</v>
      </c>
      <c r="X53" t="s">
        <v>38</v>
      </c>
      <c r="Z53" s="1">
        <v>20</v>
      </c>
      <c r="AA53" s="2">
        <v>21</v>
      </c>
      <c r="AB53" s="2" t="s">
        <v>38</v>
      </c>
      <c r="AD53" s="1">
        <v>24</v>
      </c>
      <c r="AE53" s="2">
        <v>25</v>
      </c>
      <c r="AF53" s="2" t="s">
        <v>38</v>
      </c>
      <c r="AH53" s="1">
        <v>7</v>
      </c>
      <c r="AI53">
        <v>7</v>
      </c>
      <c r="AJ53" t="s">
        <v>38</v>
      </c>
      <c r="AL53" s="1">
        <v>27</v>
      </c>
      <c r="AM53">
        <v>25</v>
      </c>
      <c r="AN53" t="s">
        <v>38</v>
      </c>
      <c r="AP53" s="1">
        <v>13</v>
      </c>
      <c r="AQ53">
        <v>13</v>
      </c>
      <c r="AR53" t="s">
        <v>38</v>
      </c>
      <c r="AT53" s="1">
        <v>24</v>
      </c>
      <c r="AU53" s="2">
        <v>18</v>
      </c>
      <c r="AV53" s="2" t="s">
        <v>38</v>
      </c>
      <c r="AW53" s="2" t="s">
        <v>38</v>
      </c>
      <c r="AX53" s="1">
        <v>42</v>
      </c>
      <c r="AY53" s="2">
        <v>39</v>
      </c>
      <c r="AZ53" s="2" t="s">
        <v>38</v>
      </c>
      <c r="BA53" s="2" t="s">
        <v>38</v>
      </c>
      <c r="BB53" s="19">
        <f t="shared" si="17"/>
        <v>304</v>
      </c>
      <c r="BC53" s="20">
        <f t="shared" si="18"/>
        <v>96.026038135497402</v>
      </c>
      <c r="BD53" s="29" t="s">
        <v>38</v>
      </c>
      <c r="BE53" s="29" t="s">
        <v>38</v>
      </c>
      <c r="BF53" s="15"/>
    </row>
    <row r="54" spans="1:58">
      <c r="A54" t="s">
        <v>17</v>
      </c>
      <c r="B54" t="s">
        <v>17</v>
      </c>
      <c r="C54" t="s">
        <v>18</v>
      </c>
      <c r="D54">
        <v>41</v>
      </c>
      <c r="E54" t="s">
        <v>62</v>
      </c>
      <c r="F54">
        <v>149</v>
      </c>
      <c r="G54">
        <v>50</v>
      </c>
      <c r="H54" t="s">
        <v>38</v>
      </c>
      <c r="J54" s="1">
        <v>140</v>
      </c>
      <c r="K54">
        <v>34</v>
      </c>
      <c r="L54" t="s">
        <v>38</v>
      </c>
      <c r="N54" s="1">
        <v>125</v>
      </c>
      <c r="O54">
        <v>17</v>
      </c>
      <c r="P54" t="s">
        <v>38</v>
      </c>
      <c r="R54" s="1">
        <v>154</v>
      </c>
      <c r="S54">
        <v>47</v>
      </c>
      <c r="T54" t="s">
        <v>38</v>
      </c>
      <c r="V54" s="1">
        <v>160</v>
      </c>
      <c r="W54">
        <v>59</v>
      </c>
      <c r="X54" t="s">
        <v>38</v>
      </c>
      <c r="Z54" s="1">
        <v>137</v>
      </c>
      <c r="AA54" s="2">
        <v>34</v>
      </c>
      <c r="AB54" s="2" t="s">
        <v>38</v>
      </c>
      <c r="AD54" s="1">
        <v>141</v>
      </c>
      <c r="AE54" s="2">
        <v>54</v>
      </c>
      <c r="AF54" s="2" t="s">
        <v>38</v>
      </c>
      <c r="AH54" s="1">
        <v>98</v>
      </c>
      <c r="AI54">
        <v>27</v>
      </c>
      <c r="AJ54" t="s">
        <v>38</v>
      </c>
      <c r="AL54" s="1">
        <v>101</v>
      </c>
      <c r="AM54">
        <v>39</v>
      </c>
      <c r="AN54" t="s">
        <v>38</v>
      </c>
      <c r="AP54" s="1">
        <v>132</v>
      </c>
      <c r="AQ54">
        <v>29</v>
      </c>
      <c r="AR54" t="s">
        <v>38</v>
      </c>
      <c r="AT54" s="1">
        <v>100</v>
      </c>
      <c r="AU54" s="2">
        <v>22</v>
      </c>
      <c r="AV54" s="2" t="s">
        <v>38</v>
      </c>
      <c r="AW54" s="2" t="s">
        <v>38</v>
      </c>
      <c r="AX54" s="1">
        <v>67</v>
      </c>
      <c r="AY54" s="2">
        <v>46</v>
      </c>
      <c r="AZ54" s="2" t="s">
        <v>38</v>
      </c>
      <c r="BA54" s="2" t="s">
        <v>38</v>
      </c>
      <c r="BB54" s="19">
        <f t="shared" si="17"/>
        <v>1504</v>
      </c>
      <c r="BC54" s="20">
        <f t="shared" si="18"/>
        <v>139.27670300520472</v>
      </c>
      <c r="BD54" s="29" t="s">
        <v>38</v>
      </c>
      <c r="BE54" s="29" t="s">
        <v>38</v>
      </c>
      <c r="BF54" s="15"/>
    </row>
    <row r="55" spans="1:58">
      <c r="A55" t="s">
        <v>17</v>
      </c>
      <c r="B55" t="s">
        <v>17</v>
      </c>
      <c r="C55" t="s">
        <v>18</v>
      </c>
      <c r="D55">
        <v>42</v>
      </c>
      <c r="E55" t="s">
        <v>63</v>
      </c>
      <c r="F55">
        <v>17</v>
      </c>
      <c r="G55">
        <v>12</v>
      </c>
      <c r="H55" t="s">
        <v>38</v>
      </c>
      <c r="J55" s="1">
        <v>12</v>
      </c>
      <c r="K55">
        <v>11</v>
      </c>
      <c r="L55" t="s">
        <v>38</v>
      </c>
      <c r="N55" s="1">
        <v>15</v>
      </c>
      <c r="O55">
        <v>5</v>
      </c>
      <c r="P55" t="s">
        <v>38</v>
      </c>
      <c r="R55" s="1">
        <v>17</v>
      </c>
      <c r="S55">
        <v>14</v>
      </c>
      <c r="T55" t="s">
        <v>38</v>
      </c>
      <c r="V55" s="1">
        <v>20</v>
      </c>
      <c r="W55">
        <v>25</v>
      </c>
      <c r="X55" t="s">
        <v>38</v>
      </c>
      <c r="Z55" s="1">
        <v>28</v>
      </c>
      <c r="AA55" s="2">
        <v>12</v>
      </c>
      <c r="AB55" s="2" t="s">
        <v>38</v>
      </c>
      <c r="AD55" s="1">
        <v>9</v>
      </c>
      <c r="AE55" s="2">
        <v>8</v>
      </c>
      <c r="AF55" s="2" t="s">
        <v>38</v>
      </c>
      <c r="AH55" s="1">
        <v>4</v>
      </c>
      <c r="AI55">
        <v>5</v>
      </c>
      <c r="AJ55" t="s">
        <v>38</v>
      </c>
      <c r="AL55" s="1">
        <v>24</v>
      </c>
      <c r="AM55">
        <v>20</v>
      </c>
      <c r="AN55" t="s">
        <v>38</v>
      </c>
      <c r="AP55" s="1">
        <v>28</v>
      </c>
      <c r="AQ55">
        <v>14</v>
      </c>
      <c r="AR55" t="s">
        <v>38</v>
      </c>
      <c r="AT55" s="1">
        <v>24</v>
      </c>
      <c r="AU55" s="2">
        <v>12</v>
      </c>
      <c r="AV55" s="2" t="s">
        <v>38</v>
      </c>
      <c r="AW55" s="2" t="s">
        <v>38</v>
      </c>
      <c r="AX55" s="1">
        <v>9</v>
      </c>
      <c r="AY55" s="2">
        <v>12</v>
      </c>
      <c r="AZ55" s="2" t="s">
        <v>38</v>
      </c>
      <c r="BA55" s="2" t="s">
        <v>38</v>
      </c>
      <c r="BB55" s="19">
        <f t="shared" si="17"/>
        <v>207</v>
      </c>
      <c r="BC55" s="20">
        <f t="shared" si="18"/>
        <v>47.201694884823787</v>
      </c>
      <c r="BD55" s="29" t="s">
        <v>38</v>
      </c>
      <c r="BE55" s="29" t="s">
        <v>38</v>
      </c>
      <c r="BF55" s="15"/>
    </row>
    <row r="56" spans="1:58">
      <c r="A56" t="s">
        <v>17</v>
      </c>
      <c r="B56" t="s">
        <v>17</v>
      </c>
      <c r="C56" t="s">
        <v>18</v>
      </c>
      <c r="D56">
        <v>42.3</v>
      </c>
      <c r="BB56" s="19"/>
      <c r="BC56" s="16"/>
      <c r="BD56" s="16"/>
      <c r="BE56" s="16"/>
      <c r="BF56" s="15"/>
    </row>
    <row r="57" spans="1:58">
      <c r="A57" t="s">
        <v>17</v>
      </c>
      <c r="B57" t="s">
        <v>17</v>
      </c>
      <c r="C57" t="s">
        <v>18</v>
      </c>
      <c r="D57">
        <v>42.5</v>
      </c>
      <c r="E57" t="s">
        <v>64</v>
      </c>
      <c r="BB57" s="19"/>
      <c r="BC57" s="16"/>
      <c r="BD57" s="16"/>
      <c r="BE57" s="16"/>
      <c r="BF57" s="15"/>
    </row>
    <row r="58" spans="1:58">
      <c r="A58" t="s">
        <v>17</v>
      </c>
      <c r="B58" t="s">
        <v>17</v>
      </c>
      <c r="C58" t="s">
        <v>18</v>
      </c>
      <c r="D58">
        <v>43</v>
      </c>
      <c r="E58" t="s">
        <v>65</v>
      </c>
      <c r="F58">
        <v>717</v>
      </c>
      <c r="G58">
        <v>186</v>
      </c>
      <c r="H58">
        <v>717</v>
      </c>
      <c r="J58" s="1">
        <v>772</v>
      </c>
      <c r="K58">
        <v>221</v>
      </c>
      <c r="L58">
        <v>772</v>
      </c>
      <c r="N58" s="6">
        <v>3164</v>
      </c>
      <c r="O58">
        <v>473</v>
      </c>
      <c r="P58" s="5">
        <v>3164</v>
      </c>
      <c r="R58" s="1">
        <v>503</v>
      </c>
      <c r="S58">
        <v>152</v>
      </c>
      <c r="T58">
        <v>503</v>
      </c>
      <c r="V58" s="1">
        <v>751</v>
      </c>
      <c r="W58">
        <v>233</v>
      </c>
      <c r="X58">
        <v>751</v>
      </c>
      <c r="Z58" s="1">
        <v>806</v>
      </c>
      <c r="AA58" s="2">
        <v>191</v>
      </c>
      <c r="AB58" s="2">
        <v>806</v>
      </c>
      <c r="AD58" s="1">
        <v>580</v>
      </c>
      <c r="AE58" s="2">
        <v>162</v>
      </c>
      <c r="AF58" s="2">
        <v>580</v>
      </c>
      <c r="AH58" s="6">
        <v>1648</v>
      </c>
      <c r="AI58">
        <v>350</v>
      </c>
      <c r="AJ58" s="5">
        <v>1648</v>
      </c>
      <c r="AL58" s="1">
        <v>813</v>
      </c>
      <c r="AM58">
        <v>250</v>
      </c>
      <c r="AN58">
        <v>813</v>
      </c>
      <c r="AP58" s="6">
        <v>1166</v>
      </c>
      <c r="AQ58">
        <v>264</v>
      </c>
      <c r="AR58" s="5">
        <v>1166</v>
      </c>
      <c r="AT58" s="6">
        <v>1823</v>
      </c>
      <c r="AU58" s="2">
        <v>362</v>
      </c>
      <c r="AV58" s="7">
        <v>1823</v>
      </c>
      <c r="AX58" s="1">
        <v>317</v>
      </c>
      <c r="AY58" s="2">
        <v>143</v>
      </c>
      <c r="AZ58" s="2">
        <v>317</v>
      </c>
      <c r="BB58" s="19">
        <f>SUM(F58,J58,N58,R58,V58,Z58,AD58,AH58,AL58,AP58,AT58,AX58)</f>
        <v>13060</v>
      </c>
      <c r="BC58" s="20">
        <f>SQRT((G58^2)+(K58^2)+(O58^2)+(S58^2)+(W58^2)+(AA58^2)+(AE58^2)+(AI58^2)+(AM58^2)+(AQ58^2)+(AU58^2)+(AY58^2))</f>
        <v>923.83602441125879</v>
      </c>
      <c r="BD58" s="20">
        <f>SUM(H58,L58,P58,T58,X58,AB58,AF58,AJ58,AN58,AR58,AV58,AZ58)</f>
        <v>13060</v>
      </c>
      <c r="BE58" s="24"/>
      <c r="BF58" s="25"/>
    </row>
    <row r="59" spans="1:58">
      <c r="A59" t="s">
        <v>17</v>
      </c>
      <c r="B59" t="s">
        <v>17</v>
      </c>
      <c r="C59" t="s">
        <v>18</v>
      </c>
      <c r="D59">
        <v>44</v>
      </c>
      <c r="E59" t="s">
        <v>66</v>
      </c>
      <c r="F59">
        <v>419</v>
      </c>
      <c r="G59">
        <v>140</v>
      </c>
      <c r="H59" s="8">
        <v>0.58399999999999996</v>
      </c>
      <c r="I59">
        <v>10</v>
      </c>
      <c r="J59" s="1">
        <v>319</v>
      </c>
      <c r="K59">
        <v>142</v>
      </c>
      <c r="L59" s="8">
        <v>0.41299999999999998</v>
      </c>
      <c r="M59">
        <v>16.5</v>
      </c>
      <c r="N59" s="6">
        <v>1367</v>
      </c>
      <c r="O59">
        <v>297</v>
      </c>
      <c r="P59" s="8">
        <v>0.432</v>
      </c>
      <c r="Q59">
        <v>7.2</v>
      </c>
      <c r="R59" s="1">
        <v>211</v>
      </c>
      <c r="S59">
        <v>103</v>
      </c>
      <c r="T59" s="8">
        <v>0.41899999999999998</v>
      </c>
      <c r="U59">
        <v>13</v>
      </c>
      <c r="V59" s="1">
        <v>339</v>
      </c>
      <c r="W59">
        <v>165</v>
      </c>
      <c r="X59" s="8">
        <v>0.45100000000000001</v>
      </c>
      <c r="Y59">
        <v>14.4</v>
      </c>
      <c r="Z59" s="1">
        <v>390</v>
      </c>
      <c r="AA59" s="2">
        <v>160</v>
      </c>
      <c r="AB59" s="9">
        <v>0.48399999999999999</v>
      </c>
      <c r="AC59" s="2">
        <v>13.3</v>
      </c>
      <c r="AD59" s="1">
        <v>282</v>
      </c>
      <c r="AE59" s="2">
        <v>128</v>
      </c>
      <c r="AF59" s="9">
        <v>0.48599999999999999</v>
      </c>
      <c r="AG59" s="2">
        <v>15</v>
      </c>
      <c r="AH59" s="1">
        <v>837</v>
      </c>
      <c r="AI59">
        <v>275</v>
      </c>
      <c r="AJ59" s="8">
        <v>0.50800000000000001</v>
      </c>
      <c r="AK59">
        <v>11.8</v>
      </c>
      <c r="AL59" s="1">
        <v>507</v>
      </c>
      <c r="AM59">
        <v>224</v>
      </c>
      <c r="AN59" s="8">
        <v>0.624</v>
      </c>
      <c r="AO59">
        <v>15.1</v>
      </c>
      <c r="AP59" s="1">
        <v>623</v>
      </c>
      <c r="AQ59">
        <v>206</v>
      </c>
      <c r="AR59" s="8">
        <v>0.53400000000000003</v>
      </c>
      <c r="AS59">
        <v>12.6</v>
      </c>
      <c r="AT59" s="6">
        <v>1293</v>
      </c>
      <c r="AU59" s="2">
        <v>314</v>
      </c>
      <c r="AV59" s="9">
        <v>0.70899999999999996</v>
      </c>
      <c r="AW59" s="2">
        <v>7.7</v>
      </c>
      <c r="AX59" s="1">
        <v>120</v>
      </c>
      <c r="AY59" s="2">
        <v>73</v>
      </c>
      <c r="AZ59" s="9">
        <v>0.379</v>
      </c>
      <c r="BA59" s="2">
        <v>15.5</v>
      </c>
      <c r="BB59" s="19">
        <f>SUM(F59,J59,N59,R59,V59,Z59,AD59,AH59,AL59,AP59,AT59,AX59)</f>
        <v>6707</v>
      </c>
      <c r="BC59" s="20">
        <f>SQRT((G59^2)+(K59^2)+(O59^2)+(S59^2)+(W59^2)+(AA59^2)+(AE59^2)+(AI59^2)+(AM59^2)+(AQ59^2)+(AU59^2)+(AY59^2))</f>
        <v>692.78640286887844</v>
      </c>
      <c r="BD59" s="23">
        <f>(BB59/$BB$58)</f>
        <v>0.51355283307810107</v>
      </c>
      <c r="BE59" s="24">
        <f>(SQRT((BC59^2)-((BB59/$BB$58)^2)*($BC$58^2)))/$BB$58</f>
        <v>3.8655253075092766E-2</v>
      </c>
      <c r="BF59" s="25">
        <f>SQRT((($BB$58^2)*(BE59^2))+((BD59^2)*($BC$58^2)))</f>
        <v>692.78640286887844</v>
      </c>
    </row>
    <row r="60" spans="1:58">
      <c r="A60" t="s">
        <v>17</v>
      </c>
      <c r="B60" t="s">
        <v>17</v>
      </c>
      <c r="C60" t="s">
        <v>18</v>
      </c>
      <c r="D60">
        <v>44.9</v>
      </c>
      <c r="E60" t="s">
        <v>67</v>
      </c>
      <c r="BB60" s="19"/>
      <c r="BC60" s="16"/>
      <c r="BD60" s="23">
        <f t="shared" ref="BD60:BD68" si="19">(BB60/$BB$58)</f>
        <v>0</v>
      </c>
      <c r="BE60" s="24">
        <f t="shared" ref="BE60:BE68" si="20">(SQRT((BC60^2)-((BB60/$BB$58)^2)*($BC$58^2)))/$BB$58</f>
        <v>0</v>
      </c>
      <c r="BF60" s="25">
        <f t="shared" ref="BF60:BF68" si="21">SQRT((($BB$58^2)*(BE60^2))+((BD60^2)*($BC$58^2)))</f>
        <v>0</v>
      </c>
    </row>
    <row r="61" spans="1:58">
      <c r="A61" t="s">
        <v>17</v>
      </c>
      <c r="B61" t="s">
        <v>17</v>
      </c>
      <c r="C61" t="s">
        <v>18</v>
      </c>
      <c r="D61">
        <v>45</v>
      </c>
      <c r="E61" t="s">
        <v>68</v>
      </c>
      <c r="F61">
        <v>64</v>
      </c>
      <c r="G61">
        <v>43</v>
      </c>
      <c r="H61" s="8">
        <v>8.8999999999999996E-2</v>
      </c>
      <c r="I61">
        <v>5.8</v>
      </c>
      <c r="J61" s="1">
        <v>156</v>
      </c>
      <c r="K61">
        <v>105</v>
      </c>
      <c r="L61" s="8">
        <v>0.20200000000000001</v>
      </c>
      <c r="M61">
        <v>12.7</v>
      </c>
      <c r="N61" s="1">
        <v>265</v>
      </c>
      <c r="O61">
        <v>141</v>
      </c>
      <c r="P61" s="8">
        <v>8.4000000000000005E-2</v>
      </c>
      <c r="Q61">
        <v>4.2</v>
      </c>
      <c r="R61" s="1">
        <v>30</v>
      </c>
      <c r="S61">
        <v>33</v>
      </c>
      <c r="T61" s="11">
        <v>0.06</v>
      </c>
      <c r="U61">
        <v>6.2</v>
      </c>
      <c r="V61" s="1">
        <v>48</v>
      </c>
      <c r="W61">
        <v>62</v>
      </c>
      <c r="X61" s="8">
        <v>6.4000000000000001E-2</v>
      </c>
      <c r="Y61">
        <v>7.7</v>
      </c>
      <c r="Z61" s="1">
        <v>82</v>
      </c>
      <c r="AA61" s="2">
        <v>58</v>
      </c>
      <c r="AB61" s="9">
        <v>0.10199999999999999</v>
      </c>
      <c r="AC61" s="2">
        <v>6.7</v>
      </c>
      <c r="AD61" s="1">
        <v>46</v>
      </c>
      <c r="AE61" s="2">
        <v>38</v>
      </c>
      <c r="AF61" s="9">
        <v>7.9000000000000001E-2</v>
      </c>
      <c r="AG61" s="2">
        <v>6.5</v>
      </c>
      <c r="AH61" s="1">
        <v>113</v>
      </c>
      <c r="AI61">
        <v>64</v>
      </c>
      <c r="AJ61" s="8">
        <v>6.9000000000000006E-2</v>
      </c>
      <c r="AK61">
        <v>4</v>
      </c>
      <c r="AL61" s="1">
        <v>18</v>
      </c>
      <c r="AM61">
        <v>29</v>
      </c>
      <c r="AN61" s="8">
        <v>2.1999999999999999E-2</v>
      </c>
      <c r="AO61">
        <v>3.8</v>
      </c>
      <c r="AP61" s="1">
        <v>112</v>
      </c>
      <c r="AQ61">
        <v>124</v>
      </c>
      <c r="AR61" s="8">
        <v>9.6000000000000002E-2</v>
      </c>
      <c r="AS61">
        <v>10.199999999999999</v>
      </c>
      <c r="AT61" s="1">
        <v>219</v>
      </c>
      <c r="AU61" s="2">
        <v>116</v>
      </c>
      <c r="AV61" s="10">
        <v>0.12</v>
      </c>
      <c r="AW61" s="2">
        <v>6.1</v>
      </c>
      <c r="AX61" s="1">
        <v>0</v>
      </c>
      <c r="AY61" s="2">
        <v>119</v>
      </c>
      <c r="AZ61" s="10">
        <v>0</v>
      </c>
      <c r="BA61" s="2">
        <v>9.6999999999999993</v>
      </c>
      <c r="BB61" s="19">
        <f>SUM(F61,J61,N61,R61,V61,Z61,AD61,AH61,AL61,AP61,AT61,AX61)</f>
        <v>1153</v>
      </c>
      <c r="BC61" s="20">
        <f>SQRT((G61^2)+(K61^2)+(O61^2)+(S61^2)+(W61^2)+(AA61^2)+(AE61^2)+(AI61^2)+(AM61^2)+(AQ61^2)+(AU61^2)+(AY61^2))</f>
        <v>300.70916181586489</v>
      </c>
      <c r="BD61" s="23">
        <f t="shared" si="19"/>
        <v>8.8284839203675344E-2</v>
      </c>
      <c r="BE61" s="24">
        <f t="shared" si="20"/>
        <v>2.2162107641551951E-2</v>
      </c>
      <c r="BF61" s="25">
        <f t="shared" si="21"/>
        <v>300.70916181586489</v>
      </c>
    </row>
    <row r="62" spans="1:58">
      <c r="A62" t="s">
        <v>17</v>
      </c>
      <c r="B62" t="s">
        <v>17</v>
      </c>
      <c r="C62" t="s">
        <v>18</v>
      </c>
      <c r="D62">
        <v>46</v>
      </c>
      <c r="E62" t="s">
        <v>69</v>
      </c>
      <c r="F62">
        <v>116</v>
      </c>
      <c r="G62">
        <v>79</v>
      </c>
      <c r="H62" s="8">
        <v>0.16200000000000001</v>
      </c>
      <c r="I62">
        <v>10</v>
      </c>
      <c r="J62" s="1">
        <v>70</v>
      </c>
      <c r="K62">
        <v>51</v>
      </c>
      <c r="L62" s="8">
        <v>9.0999999999999998E-2</v>
      </c>
      <c r="M62">
        <v>6.4</v>
      </c>
      <c r="N62" s="1">
        <v>424</v>
      </c>
      <c r="O62">
        <v>191</v>
      </c>
      <c r="P62" s="8">
        <v>0.13400000000000001</v>
      </c>
      <c r="Q62">
        <v>5.5</v>
      </c>
      <c r="R62" s="1">
        <v>24</v>
      </c>
      <c r="S62">
        <v>27</v>
      </c>
      <c r="T62" s="8">
        <v>4.8000000000000001E-2</v>
      </c>
      <c r="U62">
        <v>5.3</v>
      </c>
      <c r="V62" s="1">
        <v>91</v>
      </c>
      <c r="W62">
        <v>94</v>
      </c>
      <c r="X62" s="8">
        <v>0.121</v>
      </c>
      <c r="Y62">
        <v>12.3</v>
      </c>
      <c r="Z62" s="1">
        <v>77</v>
      </c>
      <c r="AA62" s="2">
        <v>62</v>
      </c>
      <c r="AB62" s="9">
        <v>9.6000000000000002E-2</v>
      </c>
      <c r="AC62" s="2">
        <v>7.6</v>
      </c>
      <c r="AD62" s="1">
        <v>53</v>
      </c>
      <c r="AE62" s="2">
        <v>55</v>
      </c>
      <c r="AF62" s="9">
        <v>9.0999999999999998E-2</v>
      </c>
      <c r="AG62" s="2">
        <v>8.5</v>
      </c>
      <c r="AH62" s="1">
        <v>189</v>
      </c>
      <c r="AI62">
        <v>90</v>
      </c>
      <c r="AJ62" s="8">
        <v>0.115</v>
      </c>
      <c r="AK62">
        <v>5</v>
      </c>
      <c r="AL62" s="1">
        <v>249</v>
      </c>
      <c r="AM62">
        <v>176</v>
      </c>
      <c r="AN62" s="8">
        <v>0.30599999999999999</v>
      </c>
      <c r="AO62">
        <v>17.8</v>
      </c>
      <c r="AP62" s="1">
        <v>263</v>
      </c>
      <c r="AQ62">
        <v>134</v>
      </c>
      <c r="AR62" s="8">
        <v>0.22600000000000001</v>
      </c>
      <c r="AS62">
        <v>10.6</v>
      </c>
      <c r="AT62" s="1">
        <v>380</v>
      </c>
      <c r="AU62" s="2">
        <v>167</v>
      </c>
      <c r="AV62" s="9">
        <v>0.20799999999999999</v>
      </c>
      <c r="AW62" s="2">
        <v>7.6</v>
      </c>
      <c r="AX62" s="1">
        <v>69</v>
      </c>
      <c r="AY62" s="2">
        <v>64</v>
      </c>
      <c r="AZ62" s="9">
        <v>0.218</v>
      </c>
      <c r="BA62" s="2">
        <v>15.3</v>
      </c>
      <c r="BB62" s="19">
        <f>SUM(F62,J62,N62,R62,V62,Z62,AD62,AH62,AL62,AP62,AT62,AX62)</f>
        <v>2005</v>
      </c>
      <c r="BC62" s="20">
        <f>SQRT((G62^2)+(K62^2)+(O62^2)+(S62^2)+(W62^2)+(AA62^2)+(AE62^2)+(AI62^2)+(AM62^2)+(AQ62^2)+(AU62^2)+(AY62^2))</f>
        <v>388.29627863269565</v>
      </c>
      <c r="BD62" s="23">
        <f t="shared" si="19"/>
        <v>0.15352220520673812</v>
      </c>
      <c r="BE62" s="24">
        <f t="shared" si="20"/>
        <v>2.7677416729247614E-2</v>
      </c>
      <c r="BF62" s="25">
        <f t="shared" si="21"/>
        <v>388.29627863269565</v>
      </c>
    </row>
    <row r="63" spans="1:58">
      <c r="A63" t="s">
        <v>17</v>
      </c>
      <c r="B63" t="s">
        <v>17</v>
      </c>
      <c r="C63" t="s">
        <v>18</v>
      </c>
      <c r="D63">
        <v>47</v>
      </c>
      <c r="E63" t="s">
        <v>70</v>
      </c>
      <c r="F63">
        <v>94</v>
      </c>
      <c r="G63">
        <v>66</v>
      </c>
      <c r="H63" s="8">
        <v>0.13100000000000001</v>
      </c>
      <c r="I63">
        <v>8</v>
      </c>
      <c r="J63" s="1">
        <v>47</v>
      </c>
      <c r="K63">
        <v>51</v>
      </c>
      <c r="L63" s="8">
        <v>6.0999999999999999E-2</v>
      </c>
      <c r="M63">
        <v>6.9</v>
      </c>
      <c r="N63" s="1">
        <v>207</v>
      </c>
      <c r="O63">
        <v>105</v>
      </c>
      <c r="P63" s="8">
        <v>6.5000000000000002E-2</v>
      </c>
      <c r="Q63">
        <v>3.2</v>
      </c>
      <c r="R63" s="1">
        <v>0</v>
      </c>
      <c r="S63">
        <v>119</v>
      </c>
      <c r="T63" s="11">
        <v>0</v>
      </c>
      <c r="U63">
        <v>6.3</v>
      </c>
      <c r="V63" s="1">
        <v>59</v>
      </c>
      <c r="W63">
        <v>76</v>
      </c>
      <c r="X63" s="8">
        <v>7.9000000000000001E-2</v>
      </c>
      <c r="Y63">
        <v>9.9</v>
      </c>
      <c r="Z63" s="1">
        <v>63</v>
      </c>
      <c r="AA63" s="2">
        <v>62</v>
      </c>
      <c r="AB63" s="9">
        <v>7.8E-2</v>
      </c>
      <c r="AC63" s="2">
        <v>7.2</v>
      </c>
      <c r="AD63" s="1">
        <v>48</v>
      </c>
      <c r="AE63" s="2">
        <v>40</v>
      </c>
      <c r="AF63" s="9">
        <v>8.3000000000000004E-2</v>
      </c>
      <c r="AG63" s="2">
        <v>6.8</v>
      </c>
      <c r="AH63" s="1">
        <v>228</v>
      </c>
      <c r="AI63">
        <v>115</v>
      </c>
      <c r="AJ63" s="8">
        <v>0.13800000000000001</v>
      </c>
      <c r="AK63">
        <v>5.9</v>
      </c>
      <c r="AL63" s="1">
        <v>90</v>
      </c>
      <c r="AM63">
        <v>88</v>
      </c>
      <c r="AN63" s="8">
        <v>0.111</v>
      </c>
      <c r="AO63">
        <v>10.3</v>
      </c>
      <c r="AP63" s="1">
        <v>124</v>
      </c>
      <c r="AQ63">
        <v>81</v>
      </c>
      <c r="AR63" s="8">
        <v>0.106</v>
      </c>
      <c r="AS63">
        <v>6.8</v>
      </c>
      <c r="AT63" s="1">
        <v>185</v>
      </c>
      <c r="AU63" s="2">
        <v>138</v>
      </c>
      <c r="AV63" s="9">
        <v>0.10100000000000001</v>
      </c>
      <c r="AW63" s="2">
        <v>7.3</v>
      </c>
      <c r="AX63" s="1">
        <v>19</v>
      </c>
      <c r="AY63" s="2">
        <v>23</v>
      </c>
      <c r="AZ63" s="10">
        <v>0.06</v>
      </c>
      <c r="BA63" s="2">
        <v>8.4</v>
      </c>
      <c r="BB63" s="19">
        <f>SUM(F63,J63,N63,R63,V63,Z63,AD63,AH63,AL63,AP63,AT63,AX63)</f>
        <v>1164</v>
      </c>
      <c r="BC63" s="20">
        <f>SQRT((G63^2)+(K63^2)+(O63^2)+(S63^2)+(W63^2)+(AA63^2)+(AE63^2)+(AI63^2)+(AM63^2)+(AQ63^2)+(AU63^2)+(AY63^2))</f>
        <v>300.77566390916667</v>
      </c>
      <c r="BD63" s="23">
        <f t="shared" si="19"/>
        <v>8.9127105666156198E-2</v>
      </c>
      <c r="BE63" s="24">
        <f t="shared" si="20"/>
        <v>2.215052634251358E-2</v>
      </c>
      <c r="BF63" s="25">
        <f t="shared" si="21"/>
        <v>300.77566390916667</v>
      </c>
    </row>
    <row r="64" spans="1:58">
      <c r="A64" t="s">
        <v>17</v>
      </c>
      <c r="B64" t="s">
        <v>17</v>
      </c>
      <c r="C64" t="s">
        <v>18</v>
      </c>
      <c r="D64">
        <v>48</v>
      </c>
      <c r="E64" t="s">
        <v>71</v>
      </c>
      <c r="F64">
        <v>145</v>
      </c>
      <c r="G64">
        <v>76</v>
      </c>
      <c r="H64" s="8">
        <v>0.20200000000000001</v>
      </c>
      <c r="I64">
        <v>9.6</v>
      </c>
      <c r="J64" s="1">
        <v>46</v>
      </c>
      <c r="K64">
        <v>43</v>
      </c>
      <c r="L64" s="11">
        <v>0.06</v>
      </c>
      <c r="M64">
        <v>5.8</v>
      </c>
      <c r="N64" s="1">
        <v>471</v>
      </c>
      <c r="O64">
        <v>163</v>
      </c>
      <c r="P64" s="8">
        <v>0.14899999999999999</v>
      </c>
      <c r="Q64">
        <v>5.2</v>
      </c>
      <c r="R64" s="1">
        <v>157</v>
      </c>
      <c r="S64">
        <v>89</v>
      </c>
      <c r="T64" s="8">
        <v>0.312</v>
      </c>
      <c r="U64">
        <v>12.9</v>
      </c>
      <c r="V64" s="1">
        <v>141</v>
      </c>
      <c r="W64">
        <v>91</v>
      </c>
      <c r="X64" s="8">
        <v>0.188</v>
      </c>
      <c r="Y64">
        <v>10.5</v>
      </c>
      <c r="Z64" s="1">
        <v>168</v>
      </c>
      <c r="AA64" s="2">
        <v>114</v>
      </c>
      <c r="AB64" s="9">
        <v>0.20799999999999999</v>
      </c>
      <c r="AC64" s="2">
        <v>12.4</v>
      </c>
      <c r="AD64" s="1">
        <v>135</v>
      </c>
      <c r="AE64" s="2">
        <v>85</v>
      </c>
      <c r="AF64" s="9">
        <v>0.23300000000000001</v>
      </c>
      <c r="AG64" s="2">
        <v>12.4</v>
      </c>
      <c r="AH64" s="1">
        <v>307</v>
      </c>
      <c r="AI64">
        <v>166</v>
      </c>
      <c r="AJ64" s="8">
        <v>0.186</v>
      </c>
      <c r="AK64">
        <v>8.8000000000000007</v>
      </c>
      <c r="AL64" s="1">
        <v>150</v>
      </c>
      <c r="AM64">
        <v>85</v>
      </c>
      <c r="AN64" s="8">
        <v>0.185</v>
      </c>
      <c r="AO64">
        <v>9.4</v>
      </c>
      <c r="AP64" s="1">
        <v>124</v>
      </c>
      <c r="AQ64">
        <v>85</v>
      </c>
      <c r="AR64" s="8">
        <v>0.106</v>
      </c>
      <c r="AS64">
        <v>7.4</v>
      </c>
      <c r="AT64" s="1">
        <v>509</v>
      </c>
      <c r="AU64" s="2">
        <v>176</v>
      </c>
      <c r="AV64" s="9">
        <v>0.27900000000000003</v>
      </c>
      <c r="AW64" s="2">
        <v>7.7</v>
      </c>
      <c r="AX64" s="1">
        <v>32</v>
      </c>
      <c r="AY64" s="2">
        <v>37</v>
      </c>
      <c r="AZ64" s="9">
        <v>0.10100000000000001</v>
      </c>
      <c r="BA64" s="2">
        <v>12.1</v>
      </c>
      <c r="BB64" s="19">
        <f>SUM(F64,J64,N64,R64,V64,Z64,AD64,AH64,AL64,AP64,AT64,AX64)</f>
        <v>2385</v>
      </c>
      <c r="BC64" s="20">
        <f>SQRT((G64^2)+(K64^2)+(O64^2)+(S64^2)+(W64^2)+(AA64^2)+(AE64^2)+(AI64^2)+(AM64^2)+(AQ64^2)+(AU64^2)+(AY64^2))</f>
        <v>380.74663491618674</v>
      </c>
      <c r="BD64" s="23">
        <f t="shared" si="19"/>
        <v>0.18261868300153139</v>
      </c>
      <c r="BE64" s="24">
        <f t="shared" si="20"/>
        <v>2.6135400701950445E-2</v>
      </c>
      <c r="BF64" s="25">
        <f t="shared" si="21"/>
        <v>380.74663491618674</v>
      </c>
    </row>
    <row r="65" spans="1:58">
      <c r="A65" t="s">
        <v>17</v>
      </c>
      <c r="B65" t="s">
        <v>17</v>
      </c>
      <c r="C65" t="s">
        <v>18</v>
      </c>
      <c r="D65">
        <v>48.3</v>
      </c>
      <c r="BB65" s="19"/>
      <c r="BC65" s="16"/>
      <c r="BD65" s="23"/>
      <c r="BE65" s="24"/>
      <c r="BF65" s="25"/>
    </row>
    <row r="66" spans="1:58">
      <c r="A66" t="s">
        <v>17</v>
      </c>
      <c r="B66" t="s">
        <v>17</v>
      </c>
      <c r="C66" t="s">
        <v>18</v>
      </c>
      <c r="D66">
        <v>49</v>
      </c>
      <c r="E66" t="s">
        <v>72</v>
      </c>
      <c r="F66">
        <v>419</v>
      </c>
      <c r="G66">
        <v>140</v>
      </c>
      <c r="H66">
        <v>419</v>
      </c>
      <c r="J66" s="1">
        <v>319</v>
      </c>
      <c r="K66">
        <v>142</v>
      </c>
      <c r="L66">
        <v>319</v>
      </c>
      <c r="N66" s="6">
        <v>1367</v>
      </c>
      <c r="O66">
        <v>297</v>
      </c>
      <c r="P66" s="5">
        <v>1367</v>
      </c>
      <c r="R66" s="1">
        <v>211</v>
      </c>
      <c r="S66">
        <v>103</v>
      </c>
      <c r="T66">
        <v>211</v>
      </c>
      <c r="V66" s="1">
        <v>339</v>
      </c>
      <c r="W66">
        <v>165</v>
      </c>
      <c r="X66">
        <v>339</v>
      </c>
      <c r="Z66" s="1">
        <v>390</v>
      </c>
      <c r="AA66" s="2">
        <v>160</v>
      </c>
      <c r="AB66" s="2">
        <v>390</v>
      </c>
      <c r="AD66" s="1">
        <v>282</v>
      </c>
      <c r="AE66" s="2">
        <v>128</v>
      </c>
      <c r="AF66" s="2">
        <v>282</v>
      </c>
      <c r="AH66" s="1">
        <v>837</v>
      </c>
      <c r="AI66">
        <v>275</v>
      </c>
      <c r="AJ66">
        <v>837</v>
      </c>
      <c r="AL66" s="1">
        <v>507</v>
      </c>
      <c r="AM66">
        <v>224</v>
      </c>
      <c r="AN66">
        <v>507</v>
      </c>
      <c r="AP66" s="1">
        <v>623</v>
      </c>
      <c r="AQ66">
        <v>206</v>
      </c>
      <c r="AR66">
        <v>623</v>
      </c>
      <c r="AT66" s="6">
        <v>1293</v>
      </c>
      <c r="AU66" s="2">
        <v>314</v>
      </c>
      <c r="AV66" s="7">
        <v>1293</v>
      </c>
      <c r="AX66" s="1">
        <v>120</v>
      </c>
      <c r="AY66" s="2">
        <v>73</v>
      </c>
      <c r="AZ66" s="2">
        <v>120</v>
      </c>
      <c r="BB66" s="19">
        <f>SUM(F66,J66,N66,R66,V66,Z66,AD66,AH66,AL66,AP66,AT66,AX66)</f>
        <v>6707</v>
      </c>
      <c r="BC66" s="20">
        <f>SQRT((G66^2)+(K66^2)+(O66^2)+(S66^2)+(W66^2)+(AA66^2)+(AE66^2)+(AI66^2)+(AM66^2)+(AQ66^2)+(AU66^2)+(AY66^2))</f>
        <v>692.78640286887844</v>
      </c>
      <c r="BD66" s="20">
        <f>SUM(H66,L66,P66,T66,X66,AB66,AF66,AJ66,AN66,AR66,AV66,AZ66)</f>
        <v>6707</v>
      </c>
      <c r="BE66" s="24"/>
      <c r="BF66" s="25"/>
    </row>
    <row r="67" spans="1:58">
      <c r="A67" t="s">
        <v>17</v>
      </c>
      <c r="B67" t="s">
        <v>17</v>
      </c>
      <c r="C67" t="s">
        <v>18</v>
      </c>
      <c r="D67">
        <v>50</v>
      </c>
      <c r="E67" t="s">
        <v>73</v>
      </c>
      <c r="F67">
        <v>279</v>
      </c>
      <c r="G67">
        <v>97</v>
      </c>
      <c r="H67" s="8">
        <v>0.66600000000000004</v>
      </c>
      <c r="I67">
        <v>9</v>
      </c>
      <c r="J67" s="1">
        <v>170</v>
      </c>
      <c r="K67">
        <v>78</v>
      </c>
      <c r="L67" s="8">
        <v>0.53300000000000003</v>
      </c>
      <c r="M67">
        <v>7.7</v>
      </c>
      <c r="N67" s="1">
        <v>829</v>
      </c>
      <c r="O67">
        <v>184</v>
      </c>
      <c r="P67" s="8">
        <v>0.60599999999999998</v>
      </c>
      <c r="Q67">
        <v>6.6</v>
      </c>
      <c r="R67" s="1">
        <v>112</v>
      </c>
      <c r="S67">
        <v>65</v>
      </c>
      <c r="T67" s="8">
        <v>0.53100000000000003</v>
      </c>
      <c r="U67">
        <v>15.5</v>
      </c>
      <c r="V67" s="1">
        <v>258</v>
      </c>
      <c r="W67">
        <v>145</v>
      </c>
      <c r="X67" s="8">
        <v>0.76100000000000001</v>
      </c>
      <c r="Y67">
        <v>13.1</v>
      </c>
      <c r="Z67" s="1">
        <v>191</v>
      </c>
      <c r="AA67" s="2">
        <v>81</v>
      </c>
      <c r="AB67" s="10">
        <v>0.49</v>
      </c>
      <c r="AC67" s="2">
        <v>5.6</v>
      </c>
      <c r="AD67" s="1">
        <v>199</v>
      </c>
      <c r="AE67" s="2">
        <v>93</v>
      </c>
      <c r="AF67" s="9">
        <v>0.70599999999999996</v>
      </c>
      <c r="AG67" s="2">
        <v>10.199999999999999</v>
      </c>
      <c r="AH67" s="1">
        <v>483</v>
      </c>
      <c r="AI67">
        <v>142</v>
      </c>
      <c r="AJ67" s="8">
        <v>0.57699999999999996</v>
      </c>
      <c r="AK67">
        <v>7</v>
      </c>
      <c r="AL67" s="1">
        <v>296</v>
      </c>
      <c r="AM67">
        <v>124</v>
      </c>
      <c r="AN67" s="8">
        <v>0.58399999999999996</v>
      </c>
      <c r="AO67">
        <v>6.5</v>
      </c>
      <c r="AP67" s="1">
        <v>414</v>
      </c>
      <c r="AQ67">
        <v>132</v>
      </c>
      <c r="AR67" s="8">
        <v>0.66500000000000004</v>
      </c>
      <c r="AS67">
        <v>11.5</v>
      </c>
      <c r="AT67" s="1">
        <v>888</v>
      </c>
      <c r="AU67" s="2">
        <v>208</v>
      </c>
      <c r="AV67" s="9">
        <v>0.68700000000000006</v>
      </c>
      <c r="AW67" s="2">
        <v>4.5</v>
      </c>
      <c r="AX67" s="1">
        <v>91</v>
      </c>
      <c r="AY67" s="2">
        <v>67</v>
      </c>
      <c r="AZ67" s="9">
        <v>0.75800000000000001</v>
      </c>
      <c r="BA67" s="2">
        <v>20.2</v>
      </c>
      <c r="BB67" s="19">
        <f>SUM(F67,J67,N67,R67,V67,Z67,AD67,AH67,AL67,AP67,AT67,AX67)</f>
        <v>4210</v>
      </c>
      <c r="BC67" s="20">
        <f>SQRT((G67^2)+(K67^2)+(O67^2)+(S67^2)+(W67^2)+(AA67^2)+(AE67^2)+(AI67^2)+(AM67^2)+(AQ67^2)+(AU67^2)+(AY67^2))</f>
        <v>436.49284072021157</v>
      </c>
      <c r="BD67" s="23">
        <f t="shared" si="19"/>
        <v>0.3223583460949464</v>
      </c>
      <c r="BE67" s="24">
        <f t="shared" si="20"/>
        <v>2.4434899138103226E-2</v>
      </c>
      <c r="BF67" s="25">
        <f t="shared" si="21"/>
        <v>436.49284072021157</v>
      </c>
    </row>
    <row r="68" spans="1:58">
      <c r="A68" t="s">
        <v>17</v>
      </c>
      <c r="B68" t="s">
        <v>17</v>
      </c>
      <c r="C68" t="s">
        <v>18</v>
      </c>
      <c r="D68">
        <v>51</v>
      </c>
      <c r="E68" t="s">
        <v>74</v>
      </c>
      <c r="F68">
        <v>311</v>
      </c>
      <c r="G68">
        <v>130</v>
      </c>
      <c r="H68" s="8">
        <v>0.74199999999999999</v>
      </c>
      <c r="I68">
        <v>16.5</v>
      </c>
      <c r="J68" s="1">
        <v>292</v>
      </c>
      <c r="K68">
        <v>138</v>
      </c>
      <c r="L68" s="8">
        <v>0.91500000000000004</v>
      </c>
      <c r="M68">
        <v>8.6999999999999993</v>
      </c>
      <c r="N68" s="1">
        <v>952</v>
      </c>
      <c r="O68">
        <v>243</v>
      </c>
      <c r="P68" s="8">
        <v>0.69599999999999995</v>
      </c>
      <c r="Q68">
        <v>10</v>
      </c>
      <c r="R68" s="1">
        <v>131</v>
      </c>
      <c r="S68">
        <v>71</v>
      </c>
      <c r="T68" s="8">
        <v>0.621</v>
      </c>
      <c r="U68">
        <v>20.7</v>
      </c>
      <c r="V68" s="1">
        <v>150</v>
      </c>
      <c r="W68">
        <v>93</v>
      </c>
      <c r="X68" s="8">
        <v>0.442</v>
      </c>
      <c r="Y68">
        <v>26.2</v>
      </c>
      <c r="Z68" s="1">
        <v>337</v>
      </c>
      <c r="AA68" s="2">
        <v>158</v>
      </c>
      <c r="AB68" s="9">
        <v>0.86399999999999999</v>
      </c>
      <c r="AC68" s="2">
        <v>9.3000000000000007</v>
      </c>
      <c r="AD68" s="1">
        <v>226</v>
      </c>
      <c r="AE68" s="2">
        <v>114</v>
      </c>
      <c r="AF68" s="9">
        <v>0.80100000000000005</v>
      </c>
      <c r="AG68" s="2">
        <v>14.1</v>
      </c>
      <c r="AH68" s="1">
        <v>617</v>
      </c>
      <c r="AI68">
        <v>263</v>
      </c>
      <c r="AJ68" s="8">
        <v>0.73699999999999999</v>
      </c>
      <c r="AK68">
        <v>11.3</v>
      </c>
      <c r="AL68" s="1">
        <v>462</v>
      </c>
      <c r="AM68">
        <v>218</v>
      </c>
      <c r="AN68" s="8">
        <v>0.91100000000000003</v>
      </c>
      <c r="AO68">
        <v>6.8</v>
      </c>
      <c r="AP68" s="1">
        <v>447</v>
      </c>
      <c r="AQ68">
        <v>192</v>
      </c>
      <c r="AR68" s="8">
        <v>0.71699999999999997</v>
      </c>
      <c r="AS68">
        <v>14.5</v>
      </c>
      <c r="AT68" s="1">
        <v>877</v>
      </c>
      <c r="AU68" s="2">
        <v>270</v>
      </c>
      <c r="AV68" s="9">
        <v>0.67800000000000005</v>
      </c>
      <c r="AW68" s="2">
        <v>9.5</v>
      </c>
      <c r="AX68" s="1">
        <v>96</v>
      </c>
      <c r="AY68" s="2">
        <v>74</v>
      </c>
      <c r="AZ68" s="10">
        <v>0.8</v>
      </c>
      <c r="BA68" s="2">
        <v>24.8</v>
      </c>
      <c r="BB68" s="19">
        <f>SUM(F68,J68,N68,R68,V68,Z68,AD68,AH68,AL68,AP68,AT68,AX68)</f>
        <v>4898</v>
      </c>
      <c r="BC68" s="20">
        <f>SQRT((G68^2)+(K68^2)+(O68^2)+(S68^2)+(W68^2)+(AA68^2)+(AE68^2)+(AI68^2)+(AM68^2)+(AQ68^2)+(AU68^2)+(AY68^2))</f>
        <v>615.28529967812494</v>
      </c>
      <c r="BD68" s="23">
        <f t="shared" si="19"/>
        <v>0.37503828483920365</v>
      </c>
      <c r="BE68" s="24">
        <f t="shared" si="20"/>
        <v>3.8932639782094977E-2</v>
      </c>
      <c r="BF68" s="25">
        <f t="shared" si="21"/>
        <v>615.28529967812494</v>
      </c>
    </row>
    <row r="69" spans="1:58">
      <c r="A69" t="s">
        <v>17</v>
      </c>
      <c r="B69" t="s">
        <v>17</v>
      </c>
      <c r="C69" t="s">
        <v>18</v>
      </c>
      <c r="D69">
        <v>51.3</v>
      </c>
      <c r="BB69" s="19"/>
      <c r="BC69" s="16"/>
      <c r="BD69" s="16"/>
      <c r="BE69" s="16"/>
      <c r="BF69" s="15"/>
    </row>
    <row r="70" spans="1:58">
      <c r="A70" t="s">
        <v>17</v>
      </c>
      <c r="B70" t="s">
        <v>17</v>
      </c>
      <c r="C70" t="s">
        <v>18</v>
      </c>
      <c r="D70">
        <v>51.5</v>
      </c>
      <c r="E70" t="s">
        <v>75</v>
      </c>
      <c r="BB70" s="19"/>
      <c r="BC70" s="16"/>
      <c r="BD70" s="16"/>
      <c r="BE70" s="16"/>
      <c r="BF70" s="15"/>
    </row>
    <row r="71" spans="1:58">
      <c r="A71" t="s">
        <v>17</v>
      </c>
      <c r="B71" t="s">
        <v>17</v>
      </c>
      <c r="C71" t="s">
        <v>18</v>
      </c>
      <c r="D71">
        <v>52</v>
      </c>
      <c r="E71" t="s">
        <v>76</v>
      </c>
      <c r="F71" s="5">
        <v>6274</v>
      </c>
      <c r="G71">
        <v>245</v>
      </c>
      <c r="H71" s="5">
        <v>6274</v>
      </c>
      <c r="J71" s="6">
        <v>10558</v>
      </c>
      <c r="K71">
        <v>336</v>
      </c>
      <c r="L71" s="5">
        <v>10558</v>
      </c>
      <c r="N71" s="6">
        <v>48409</v>
      </c>
      <c r="O71">
        <v>854</v>
      </c>
      <c r="P71" s="5">
        <v>48409</v>
      </c>
      <c r="R71" s="6">
        <v>6330</v>
      </c>
      <c r="S71">
        <v>240</v>
      </c>
      <c r="T71" s="5">
        <v>6330</v>
      </c>
      <c r="V71" s="6">
        <v>7375</v>
      </c>
      <c r="W71">
        <v>304</v>
      </c>
      <c r="X71" s="5">
        <v>7375</v>
      </c>
      <c r="Z71" s="6">
        <v>9827</v>
      </c>
      <c r="AA71" s="2">
        <v>298</v>
      </c>
      <c r="AB71" s="7">
        <v>9827</v>
      </c>
      <c r="AD71" s="6">
        <v>7670</v>
      </c>
      <c r="AE71" s="2">
        <v>389</v>
      </c>
      <c r="AF71" s="7">
        <v>7670</v>
      </c>
      <c r="AH71" s="6">
        <v>14281</v>
      </c>
      <c r="AI71">
        <v>466</v>
      </c>
      <c r="AJ71" s="5">
        <v>14281</v>
      </c>
      <c r="AL71" s="6">
        <v>6950</v>
      </c>
      <c r="AM71">
        <v>318</v>
      </c>
      <c r="AN71" s="5">
        <v>6950</v>
      </c>
      <c r="AP71" s="6">
        <v>17445</v>
      </c>
      <c r="AQ71">
        <v>606</v>
      </c>
      <c r="AR71" s="5">
        <v>17445</v>
      </c>
      <c r="AT71" s="6">
        <v>18331</v>
      </c>
      <c r="AU71" s="2">
        <v>555</v>
      </c>
      <c r="AV71" s="7">
        <v>18331</v>
      </c>
      <c r="AX71" s="6">
        <v>3194</v>
      </c>
      <c r="AY71" s="2">
        <v>183</v>
      </c>
      <c r="AZ71" s="7">
        <v>3194</v>
      </c>
      <c r="BB71" s="19">
        <f t="shared" ref="BB71:BB76" si="22">SUM(F71,J71,N71,R71,V71,Z71,AD71,AH71,AL71,AP71,AT71,AX71)</f>
        <v>156644</v>
      </c>
      <c r="BC71" s="20">
        <f t="shared" ref="BC71:BC76" si="23">SQRT((G71^2)+(K71^2)+(O71^2)+(S71^2)+(W71^2)+(AA71^2)+(AE71^2)+(AI71^2)+(AM71^2)+(AQ71^2)+(AU71^2)+(AY71^2))</f>
        <v>1522.960275253429</v>
      </c>
      <c r="BD71" s="20">
        <f>SUM(H71,L71,P71,T71,X71,AB71,AF71,AJ71,AN71,AR71,AV71,AZ71)</f>
        <v>156644</v>
      </c>
      <c r="BE71" s="16"/>
      <c r="BF71" s="15"/>
    </row>
    <row r="72" spans="1:58">
      <c r="A72" t="s">
        <v>17</v>
      </c>
      <c r="B72" t="s">
        <v>17</v>
      </c>
      <c r="C72" t="s">
        <v>18</v>
      </c>
      <c r="D72">
        <v>53</v>
      </c>
      <c r="E72" t="s">
        <v>77</v>
      </c>
      <c r="F72">
        <v>394</v>
      </c>
      <c r="G72">
        <v>94</v>
      </c>
      <c r="H72" s="8">
        <v>6.3E-2</v>
      </c>
      <c r="I72">
        <v>1.5</v>
      </c>
      <c r="J72" s="1">
        <v>330</v>
      </c>
      <c r="K72">
        <v>116</v>
      </c>
      <c r="L72" s="8">
        <v>3.1E-2</v>
      </c>
      <c r="M72">
        <v>1.1000000000000001</v>
      </c>
      <c r="N72" s="6">
        <v>3444</v>
      </c>
      <c r="O72">
        <v>351</v>
      </c>
      <c r="P72" s="8">
        <v>7.0999999999999994E-2</v>
      </c>
      <c r="Q72">
        <v>0.7</v>
      </c>
      <c r="R72" s="1">
        <v>291</v>
      </c>
      <c r="S72">
        <v>84</v>
      </c>
      <c r="T72" s="8">
        <v>4.5999999999999999E-2</v>
      </c>
      <c r="U72">
        <v>1.3</v>
      </c>
      <c r="V72" s="1">
        <v>219</v>
      </c>
      <c r="W72">
        <v>90</v>
      </c>
      <c r="X72" s="11">
        <v>0.03</v>
      </c>
      <c r="Y72">
        <v>1.2</v>
      </c>
      <c r="Z72" s="1">
        <v>535</v>
      </c>
      <c r="AA72" s="2">
        <v>139</v>
      </c>
      <c r="AB72" s="9">
        <v>5.3999999999999999E-2</v>
      </c>
      <c r="AC72" s="2">
        <v>1.4</v>
      </c>
      <c r="AD72" s="1">
        <v>621</v>
      </c>
      <c r="AE72" s="2">
        <v>193</v>
      </c>
      <c r="AF72" s="9">
        <v>8.1000000000000003E-2</v>
      </c>
      <c r="AG72" s="2">
        <v>2.2999999999999998</v>
      </c>
      <c r="AH72" s="1">
        <v>530</v>
      </c>
      <c r="AI72">
        <v>158</v>
      </c>
      <c r="AJ72" s="8">
        <v>3.6999999999999998E-2</v>
      </c>
      <c r="AK72">
        <v>1.1000000000000001</v>
      </c>
      <c r="AL72" s="1">
        <v>536</v>
      </c>
      <c r="AM72">
        <v>157</v>
      </c>
      <c r="AN72" s="8">
        <v>7.6999999999999999E-2</v>
      </c>
      <c r="AO72">
        <v>2.2000000000000002</v>
      </c>
      <c r="AP72" s="1">
        <v>767</v>
      </c>
      <c r="AQ72">
        <v>173</v>
      </c>
      <c r="AR72" s="8">
        <v>4.3999999999999997E-2</v>
      </c>
      <c r="AS72">
        <v>1</v>
      </c>
      <c r="AT72" s="6">
        <v>1137</v>
      </c>
      <c r="AU72" s="2">
        <v>251</v>
      </c>
      <c r="AV72" s="9">
        <v>6.2E-2</v>
      </c>
      <c r="AW72" s="2">
        <v>1.3</v>
      </c>
      <c r="AX72" s="1">
        <v>95</v>
      </c>
      <c r="AY72" s="2">
        <v>52</v>
      </c>
      <c r="AZ72" s="10">
        <v>0.03</v>
      </c>
      <c r="BA72" s="2">
        <v>1.6</v>
      </c>
      <c r="BB72" s="19">
        <f t="shared" si="22"/>
        <v>8899</v>
      </c>
      <c r="BC72" s="20">
        <f t="shared" si="23"/>
        <v>602.05149281436047</v>
      </c>
      <c r="BD72" s="23">
        <f>(BB72/$BB$71)</f>
        <v>5.6810347028931847E-2</v>
      </c>
      <c r="BE72" s="24">
        <f>(SQRT((BC72^2)-((BB72/$BB$71)^2)*($BC$71^2)))/$BB$71</f>
        <v>3.8035433072986856E-3</v>
      </c>
      <c r="BF72" s="25">
        <f>SQRT((($BB$71^2)*(BE72^2))+((BD72^2)*($BC$71^2)))</f>
        <v>602.05149281436047</v>
      </c>
    </row>
    <row r="73" spans="1:58">
      <c r="A73" t="s">
        <v>17</v>
      </c>
      <c r="B73" t="s">
        <v>17</v>
      </c>
      <c r="C73" t="s">
        <v>18</v>
      </c>
      <c r="D73">
        <v>54</v>
      </c>
      <c r="E73" t="s">
        <v>78</v>
      </c>
      <c r="F73">
        <v>472</v>
      </c>
      <c r="G73">
        <v>133</v>
      </c>
      <c r="H73" s="8">
        <v>7.4999999999999997E-2</v>
      </c>
      <c r="I73">
        <v>2.1</v>
      </c>
      <c r="J73" s="1">
        <v>577</v>
      </c>
      <c r="K73">
        <v>160</v>
      </c>
      <c r="L73" s="8">
        <v>5.5E-2</v>
      </c>
      <c r="M73">
        <v>1.5</v>
      </c>
      <c r="N73" s="6">
        <v>2244</v>
      </c>
      <c r="O73">
        <v>254</v>
      </c>
      <c r="P73" s="8">
        <v>4.5999999999999999E-2</v>
      </c>
      <c r="Q73">
        <v>0.5</v>
      </c>
      <c r="R73" s="1">
        <v>453</v>
      </c>
      <c r="S73">
        <v>118</v>
      </c>
      <c r="T73" s="8">
        <v>7.1999999999999995E-2</v>
      </c>
      <c r="U73">
        <v>1.9</v>
      </c>
      <c r="V73" s="1">
        <v>401</v>
      </c>
      <c r="W73">
        <v>109</v>
      </c>
      <c r="X73" s="8">
        <v>5.3999999999999999E-2</v>
      </c>
      <c r="Y73">
        <v>1.5</v>
      </c>
      <c r="Z73" s="1">
        <v>810</v>
      </c>
      <c r="AA73" s="2">
        <v>208</v>
      </c>
      <c r="AB73" s="9">
        <v>8.2000000000000003E-2</v>
      </c>
      <c r="AC73" s="2">
        <v>2.1</v>
      </c>
      <c r="AD73" s="1">
        <v>484</v>
      </c>
      <c r="AE73" s="2">
        <v>139</v>
      </c>
      <c r="AF73" s="9">
        <v>6.3E-2</v>
      </c>
      <c r="AG73" s="2">
        <v>1.7</v>
      </c>
      <c r="AH73" s="6">
        <v>1018</v>
      </c>
      <c r="AI73">
        <v>264</v>
      </c>
      <c r="AJ73" s="8">
        <v>7.0999999999999994E-2</v>
      </c>
      <c r="AK73">
        <v>1.9</v>
      </c>
      <c r="AL73" s="1">
        <v>297</v>
      </c>
      <c r="AM73">
        <v>111</v>
      </c>
      <c r="AN73" s="8">
        <v>4.2999999999999997E-2</v>
      </c>
      <c r="AO73">
        <v>1.6</v>
      </c>
      <c r="AP73" s="1">
        <v>852</v>
      </c>
      <c r="AQ73">
        <v>183</v>
      </c>
      <c r="AR73" s="8">
        <v>4.9000000000000002E-2</v>
      </c>
      <c r="AS73">
        <v>1.1000000000000001</v>
      </c>
      <c r="AT73" s="1">
        <v>956</v>
      </c>
      <c r="AU73" s="2">
        <v>236</v>
      </c>
      <c r="AV73" s="9">
        <v>5.1999999999999998E-2</v>
      </c>
      <c r="AW73" s="2">
        <v>1.3</v>
      </c>
      <c r="AX73" s="1">
        <v>205</v>
      </c>
      <c r="AY73" s="2">
        <v>86</v>
      </c>
      <c r="AZ73" s="9">
        <v>6.4000000000000001E-2</v>
      </c>
      <c r="BA73" s="2">
        <v>2.7</v>
      </c>
      <c r="BB73" s="19">
        <f t="shared" si="22"/>
        <v>8769</v>
      </c>
      <c r="BC73" s="20">
        <f t="shared" si="23"/>
        <v>612.20339757306147</v>
      </c>
      <c r="BD73" s="23">
        <f>(BB73/$BB$71)</f>
        <v>5.5980439723193991E-2</v>
      </c>
      <c r="BE73" s="24">
        <f>(SQRT((BC73^2)-((BB73/$BB$71)^2)*($BC$71^2)))/$BB$71</f>
        <v>3.8701636897011875E-3</v>
      </c>
      <c r="BF73" s="25">
        <f>SQRT((($BB$71^2)*(BE73^2))+((BD73^2)*($BC$71^2)))</f>
        <v>612.20339757306147</v>
      </c>
    </row>
    <row r="74" spans="1:58">
      <c r="A74" t="s">
        <v>17</v>
      </c>
      <c r="B74" t="s">
        <v>17</v>
      </c>
      <c r="C74" t="s">
        <v>18</v>
      </c>
      <c r="D74">
        <v>55</v>
      </c>
      <c r="E74" t="s">
        <v>79</v>
      </c>
      <c r="F74" s="5">
        <v>2946</v>
      </c>
      <c r="G74">
        <v>172</v>
      </c>
      <c r="H74" s="11">
        <v>0.47</v>
      </c>
      <c r="I74">
        <v>2.8</v>
      </c>
      <c r="J74" s="6">
        <v>4766</v>
      </c>
      <c r="K74">
        <v>189</v>
      </c>
      <c r="L74" s="8">
        <v>0.45100000000000001</v>
      </c>
      <c r="M74">
        <v>2.2999999999999998</v>
      </c>
      <c r="N74" s="6">
        <v>22335</v>
      </c>
      <c r="O74">
        <v>375</v>
      </c>
      <c r="P74" s="8">
        <v>0.46100000000000002</v>
      </c>
      <c r="Q74">
        <v>1</v>
      </c>
      <c r="R74" s="6">
        <v>2957</v>
      </c>
      <c r="S74">
        <v>153</v>
      </c>
      <c r="T74" s="8">
        <v>0.46700000000000003</v>
      </c>
      <c r="U74">
        <v>2.9</v>
      </c>
      <c r="V74" s="6">
        <v>3112</v>
      </c>
      <c r="W74">
        <v>199</v>
      </c>
      <c r="X74" s="8">
        <v>0.42199999999999999</v>
      </c>
      <c r="Y74">
        <v>2.6</v>
      </c>
      <c r="Z74" s="6">
        <v>4587</v>
      </c>
      <c r="AA74" s="2">
        <v>275</v>
      </c>
      <c r="AB74" s="9">
        <v>0.46700000000000003</v>
      </c>
      <c r="AC74" s="2">
        <v>2.8</v>
      </c>
      <c r="AD74" s="6">
        <v>3393</v>
      </c>
      <c r="AE74" s="2">
        <v>254</v>
      </c>
      <c r="AF74" s="9">
        <v>0.442</v>
      </c>
      <c r="AG74" s="2">
        <v>3.6</v>
      </c>
      <c r="AH74" s="6">
        <v>6382</v>
      </c>
      <c r="AI74">
        <v>345</v>
      </c>
      <c r="AJ74" s="8">
        <v>0.44700000000000001</v>
      </c>
      <c r="AK74">
        <v>2.2000000000000002</v>
      </c>
      <c r="AL74" s="6">
        <v>3338</v>
      </c>
      <c r="AM74">
        <v>159</v>
      </c>
      <c r="AN74" s="11">
        <v>0.48</v>
      </c>
      <c r="AO74">
        <v>2.9</v>
      </c>
      <c r="AP74" s="6">
        <v>7785</v>
      </c>
      <c r="AQ74">
        <v>215</v>
      </c>
      <c r="AR74" s="8">
        <v>0.44600000000000001</v>
      </c>
      <c r="AS74">
        <v>1.8</v>
      </c>
      <c r="AT74" s="6">
        <v>7429</v>
      </c>
      <c r="AU74" s="2">
        <v>326</v>
      </c>
      <c r="AV74" s="9">
        <v>0.40500000000000003</v>
      </c>
      <c r="AW74" s="2">
        <v>2</v>
      </c>
      <c r="AX74" s="6">
        <v>1425</v>
      </c>
      <c r="AY74" s="2">
        <v>105</v>
      </c>
      <c r="AZ74" s="9">
        <v>0.44600000000000001</v>
      </c>
      <c r="BA74" s="2">
        <v>3.6</v>
      </c>
      <c r="BB74" s="19">
        <f t="shared" si="22"/>
        <v>70455</v>
      </c>
      <c r="BC74" s="20">
        <f t="shared" si="23"/>
        <v>846.70715126305629</v>
      </c>
      <c r="BD74" s="23">
        <f>(BB74/$BB$71)</f>
        <v>0.44977784019815631</v>
      </c>
      <c r="BE74" s="24">
        <f>(SQRT((BC74^2)-((BB74/$BB$71)^2)*($BC$71^2)))/$BB$71</f>
        <v>3.1772119340928032E-3</v>
      </c>
      <c r="BF74" s="25">
        <f>SQRT((($BB$71^2)*(BE74^2))+((BD74^2)*($BC$71^2)))</f>
        <v>846.7071512630564</v>
      </c>
    </row>
    <row r="75" spans="1:58">
      <c r="A75" t="s">
        <v>17</v>
      </c>
      <c r="B75" t="s">
        <v>17</v>
      </c>
      <c r="C75" t="s">
        <v>18</v>
      </c>
      <c r="D75">
        <v>56</v>
      </c>
      <c r="E75" t="s">
        <v>80</v>
      </c>
      <c r="F75" s="5">
        <v>1628</v>
      </c>
      <c r="G75">
        <v>152</v>
      </c>
      <c r="H75" s="8">
        <v>0.25900000000000001</v>
      </c>
      <c r="I75">
        <v>2.2000000000000002</v>
      </c>
      <c r="J75" s="6">
        <v>2858</v>
      </c>
      <c r="K75">
        <v>227</v>
      </c>
      <c r="L75" s="8">
        <v>0.27100000000000002</v>
      </c>
      <c r="M75">
        <v>2.2999999999999998</v>
      </c>
      <c r="N75" s="6">
        <v>11423</v>
      </c>
      <c r="O75">
        <v>367</v>
      </c>
      <c r="P75" s="8">
        <v>0.23599999999999999</v>
      </c>
      <c r="Q75">
        <v>0.8</v>
      </c>
      <c r="R75" s="6">
        <v>1654</v>
      </c>
      <c r="S75">
        <v>145</v>
      </c>
      <c r="T75" s="8">
        <v>0.26100000000000001</v>
      </c>
      <c r="U75">
        <v>2.1</v>
      </c>
      <c r="V75" s="6">
        <v>1846</v>
      </c>
      <c r="W75">
        <v>198</v>
      </c>
      <c r="X75" s="11">
        <v>0.25</v>
      </c>
      <c r="Y75">
        <v>2.8</v>
      </c>
      <c r="Z75" s="6">
        <v>2633</v>
      </c>
      <c r="AA75" s="2">
        <v>179</v>
      </c>
      <c r="AB75" s="9">
        <v>0.26800000000000002</v>
      </c>
      <c r="AC75" s="2">
        <v>1.9</v>
      </c>
      <c r="AD75" s="6">
        <v>1971</v>
      </c>
      <c r="AE75" s="2">
        <v>218</v>
      </c>
      <c r="AF75" s="9">
        <v>0.25700000000000001</v>
      </c>
      <c r="AG75" s="2">
        <v>2.7</v>
      </c>
      <c r="AH75" s="6">
        <v>3370</v>
      </c>
      <c r="AI75">
        <v>202</v>
      </c>
      <c r="AJ75" s="8">
        <v>0.23599999999999999</v>
      </c>
      <c r="AK75">
        <v>1.3</v>
      </c>
      <c r="AL75" s="6">
        <v>1581</v>
      </c>
      <c r="AM75">
        <v>170</v>
      </c>
      <c r="AN75" s="8">
        <v>0.22700000000000001</v>
      </c>
      <c r="AO75">
        <v>2</v>
      </c>
      <c r="AP75" s="6">
        <v>4402</v>
      </c>
      <c r="AQ75">
        <v>341</v>
      </c>
      <c r="AR75" s="8">
        <v>0.252</v>
      </c>
      <c r="AS75">
        <v>1.8</v>
      </c>
      <c r="AT75" s="6">
        <v>4378</v>
      </c>
      <c r="AU75" s="2">
        <v>329</v>
      </c>
      <c r="AV75" s="9">
        <v>0.23899999999999999</v>
      </c>
      <c r="AW75" s="2">
        <v>1.7</v>
      </c>
      <c r="AX75" s="1">
        <v>839</v>
      </c>
      <c r="AY75" s="2">
        <v>102</v>
      </c>
      <c r="AZ75" s="9">
        <v>0.26300000000000001</v>
      </c>
      <c r="BA75" s="2">
        <v>2.8</v>
      </c>
      <c r="BB75" s="19">
        <f t="shared" si="22"/>
        <v>38583</v>
      </c>
      <c r="BC75" s="20">
        <f t="shared" si="23"/>
        <v>808.54560786637137</v>
      </c>
      <c r="BD75" s="23">
        <f>(BB75/$BB$71)</f>
        <v>0.24631010444064247</v>
      </c>
      <c r="BE75" s="24">
        <f>(SQRT((BC75^2)-((BB75/$BB$71)^2)*($BC$71^2)))/$BB$71</f>
        <v>4.5725437896832893E-3</v>
      </c>
      <c r="BF75" s="25">
        <f>SQRT((($BB$71^2)*(BE75^2))+((BD75^2)*($BC$71^2)))</f>
        <v>808.54560786637137</v>
      </c>
    </row>
    <row r="76" spans="1:58">
      <c r="A76" t="s">
        <v>17</v>
      </c>
      <c r="B76" t="s">
        <v>17</v>
      </c>
      <c r="C76" t="s">
        <v>18</v>
      </c>
      <c r="D76">
        <v>57</v>
      </c>
      <c r="E76" t="s">
        <v>81</v>
      </c>
      <c r="F76">
        <v>834</v>
      </c>
      <c r="G76">
        <v>151</v>
      </c>
      <c r="H76" s="8">
        <v>0.13300000000000001</v>
      </c>
      <c r="I76">
        <v>2.1</v>
      </c>
      <c r="J76" s="6">
        <v>2027</v>
      </c>
      <c r="K76">
        <v>316</v>
      </c>
      <c r="L76" s="8">
        <v>0.192</v>
      </c>
      <c r="M76">
        <v>2.5</v>
      </c>
      <c r="N76" s="6">
        <v>8963</v>
      </c>
      <c r="O76">
        <v>657</v>
      </c>
      <c r="P76" s="8">
        <v>0.185</v>
      </c>
      <c r="Q76">
        <v>1.1000000000000001</v>
      </c>
      <c r="R76" s="1">
        <v>975</v>
      </c>
      <c r="S76">
        <v>177</v>
      </c>
      <c r="T76" s="8">
        <v>0.154</v>
      </c>
      <c r="U76">
        <v>2.4</v>
      </c>
      <c r="V76" s="6">
        <v>1797</v>
      </c>
      <c r="W76">
        <v>264</v>
      </c>
      <c r="X76" s="8">
        <v>0.24399999999999999</v>
      </c>
      <c r="Y76">
        <v>2.8</v>
      </c>
      <c r="Z76" s="6">
        <v>1262</v>
      </c>
      <c r="AA76" s="2">
        <v>238</v>
      </c>
      <c r="AB76" s="9">
        <v>0.128</v>
      </c>
      <c r="AC76" s="2">
        <v>2.2000000000000002</v>
      </c>
      <c r="AD76" s="6">
        <v>1201</v>
      </c>
      <c r="AE76" s="2">
        <v>224</v>
      </c>
      <c r="AF76" s="9">
        <v>0.157</v>
      </c>
      <c r="AG76" s="2">
        <v>2.6</v>
      </c>
      <c r="AH76" s="6">
        <v>2981</v>
      </c>
      <c r="AI76">
        <v>339</v>
      </c>
      <c r="AJ76" s="8">
        <v>0.20899999999999999</v>
      </c>
      <c r="AK76">
        <v>2</v>
      </c>
      <c r="AL76" s="6">
        <v>1198</v>
      </c>
      <c r="AM76">
        <v>201</v>
      </c>
      <c r="AN76" s="8">
        <v>0.17199999999999999</v>
      </c>
      <c r="AO76">
        <v>2.5</v>
      </c>
      <c r="AP76" s="6">
        <v>3639</v>
      </c>
      <c r="AQ76">
        <v>466</v>
      </c>
      <c r="AR76" s="8">
        <v>0.20899999999999999</v>
      </c>
      <c r="AS76">
        <v>2.1</v>
      </c>
      <c r="AT76" s="6">
        <v>4431</v>
      </c>
      <c r="AU76" s="2">
        <v>482</v>
      </c>
      <c r="AV76" s="9">
        <v>0.24199999999999999</v>
      </c>
      <c r="AW76" s="2">
        <v>2.2000000000000002</v>
      </c>
      <c r="AX76" s="1">
        <v>630</v>
      </c>
      <c r="AY76" s="2">
        <v>141</v>
      </c>
      <c r="AZ76" s="9">
        <v>0.19700000000000001</v>
      </c>
      <c r="BA76" s="2">
        <v>3.6</v>
      </c>
      <c r="BB76" s="19">
        <f t="shared" si="22"/>
        <v>29938</v>
      </c>
      <c r="BC76" s="20">
        <f t="shared" si="23"/>
        <v>1177.6391637509344</v>
      </c>
      <c r="BD76" s="23">
        <f>(BB76/$BB$71)</f>
        <v>0.19112126860907536</v>
      </c>
      <c r="BE76" s="24">
        <f>(SQRT((BC76^2)-((BB76/$BB$71)^2)*($BC$71^2)))/$BB$71</f>
        <v>7.284679329006981E-3</v>
      </c>
      <c r="BF76" s="25">
        <f>SQRT((($BB$71^2)*(BE76^2))+((BD76^2)*($BC$71^2)))</f>
        <v>1177.6391637509344</v>
      </c>
    </row>
    <row r="77" spans="1:58">
      <c r="A77" t="s">
        <v>17</v>
      </c>
      <c r="B77" t="s">
        <v>17</v>
      </c>
      <c r="C77" t="s">
        <v>18</v>
      </c>
      <c r="D77">
        <v>57.3</v>
      </c>
      <c r="BB77" s="19"/>
      <c r="BC77" s="16"/>
      <c r="BD77" s="16"/>
      <c r="BE77" s="16"/>
      <c r="BF77" s="15"/>
    </row>
    <row r="78" spans="1:58">
      <c r="A78" t="s">
        <v>17</v>
      </c>
      <c r="B78" t="s">
        <v>17</v>
      </c>
      <c r="C78" t="s">
        <v>18</v>
      </c>
      <c r="D78">
        <v>57.5</v>
      </c>
      <c r="E78" t="s">
        <v>82</v>
      </c>
      <c r="BB78" s="19"/>
      <c r="BC78" s="16"/>
      <c r="BD78" s="16"/>
      <c r="BE78" s="16"/>
      <c r="BF78" s="15"/>
    </row>
    <row r="79" spans="1:58">
      <c r="A79" t="s">
        <v>17</v>
      </c>
      <c r="B79" t="s">
        <v>17</v>
      </c>
      <c r="C79" t="s">
        <v>18</v>
      </c>
      <c r="D79">
        <v>58</v>
      </c>
      <c r="E79" t="s">
        <v>83</v>
      </c>
      <c r="F79" s="5">
        <v>18893</v>
      </c>
      <c r="G79">
        <v>55</v>
      </c>
      <c r="H79" s="5">
        <v>18893</v>
      </c>
      <c r="J79" s="6">
        <v>29385</v>
      </c>
      <c r="K79">
        <v>78</v>
      </c>
      <c r="L79" s="5">
        <v>29385</v>
      </c>
      <c r="N79" s="6">
        <v>127375</v>
      </c>
      <c r="O79">
        <v>118</v>
      </c>
      <c r="P79" s="5">
        <v>127375</v>
      </c>
      <c r="R79" s="6">
        <v>18934</v>
      </c>
      <c r="S79">
        <v>99</v>
      </c>
      <c r="T79" s="5">
        <v>18934</v>
      </c>
      <c r="V79" s="6">
        <v>20662</v>
      </c>
      <c r="W79">
        <v>80</v>
      </c>
      <c r="X79" s="5">
        <v>20662</v>
      </c>
      <c r="Z79" s="6">
        <v>27933</v>
      </c>
      <c r="AA79" s="2">
        <v>148</v>
      </c>
      <c r="AB79" s="7">
        <v>27933</v>
      </c>
      <c r="AD79" s="6">
        <v>22508</v>
      </c>
      <c r="AE79" s="2">
        <v>70</v>
      </c>
      <c r="AF79" s="7">
        <v>22508</v>
      </c>
      <c r="AH79" s="6">
        <v>43125</v>
      </c>
      <c r="AI79">
        <v>132</v>
      </c>
      <c r="AJ79" s="5">
        <v>43125</v>
      </c>
      <c r="AL79" s="6">
        <v>18527</v>
      </c>
      <c r="AM79">
        <v>67</v>
      </c>
      <c r="AN79" s="5">
        <v>18527</v>
      </c>
      <c r="AP79" s="6">
        <v>52338</v>
      </c>
      <c r="AQ79">
        <v>145</v>
      </c>
      <c r="AR79" s="5">
        <v>52338</v>
      </c>
      <c r="AT79" s="6">
        <v>51604</v>
      </c>
      <c r="AU79" s="2">
        <v>159</v>
      </c>
      <c r="AV79" s="7">
        <v>51604</v>
      </c>
      <c r="AX79" s="6">
        <v>8884</v>
      </c>
      <c r="AY79" s="2">
        <v>124</v>
      </c>
      <c r="AZ79" s="7">
        <v>8884</v>
      </c>
      <c r="BB79" s="19">
        <f t="shared" ref="BB79:BB86" si="24">SUM(F79,J79,N79,R79,V79,Z79,AD79,AH79,AL79,AP79,AT79,AX79)</f>
        <v>440168</v>
      </c>
      <c r="BC79" s="20">
        <f t="shared" ref="BC79:BC86" si="25">SQRT((G79^2)+(K79^2)+(O79^2)+(S79^2)+(W79^2)+(AA79^2)+(AE79^2)+(AI79^2)+(AM79^2)+(AQ79^2)+(AU79^2)+(AY79^2))</f>
        <v>386.82424949839947</v>
      </c>
      <c r="BD79" s="20">
        <f>SUM(H79,L79,P79,T79,X79,AB79,AF79,AJ79,AN79,AR79,AV79,AZ79)</f>
        <v>440168</v>
      </c>
      <c r="BE79" s="16"/>
      <c r="BF79" s="15"/>
    </row>
    <row r="80" spans="1:58">
      <c r="A80" t="s">
        <v>17</v>
      </c>
      <c r="B80" t="s">
        <v>17</v>
      </c>
      <c r="C80" t="s">
        <v>18</v>
      </c>
      <c r="D80">
        <v>59</v>
      </c>
      <c r="E80" t="s">
        <v>84</v>
      </c>
      <c r="F80" s="5">
        <v>1814</v>
      </c>
      <c r="G80">
        <v>376</v>
      </c>
      <c r="H80" s="8">
        <v>9.6000000000000002E-2</v>
      </c>
      <c r="I80">
        <v>2</v>
      </c>
      <c r="J80" s="6">
        <v>1766</v>
      </c>
      <c r="K80">
        <v>302</v>
      </c>
      <c r="L80" s="11">
        <v>0.06</v>
      </c>
      <c r="M80">
        <v>1</v>
      </c>
      <c r="N80" s="6">
        <v>4784</v>
      </c>
      <c r="O80">
        <v>478</v>
      </c>
      <c r="P80" s="8">
        <v>3.7999999999999999E-2</v>
      </c>
      <c r="Q80">
        <v>0.4</v>
      </c>
      <c r="R80" s="1">
        <v>686</v>
      </c>
      <c r="S80">
        <v>140</v>
      </c>
      <c r="T80" s="8">
        <v>3.5999999999999997E-2</v>
      </c>
      <c r="U80">
        <v>0.7</v>
      </c>
      <c r="V80" s="6">
        <v>1643</v>
      </c>
      <c r="W80">
        <v>398</v>
      </c>
      <c r="X80" s="11">
        <v>0.08</v>
      </c>
      <c r="Y80">
        <v>1.9</v>
      </c>
      <c r="Z80" s="6">
        <v>1442</v>
      </c>
      <c r="AA80" s="2">
        <v>246</v>
      </c>
      <c r="AB80" s="9">
        <v>5.1999999999999998E-2</v>
      </c>
      <c r="AC80" s="2">
        <v>0.9</v>
      </c>
      <c r="AD80" s="6">
        <v>1404</v>
      </c>
      <c r="AE80" s="2">
        <v>252</v>
      </c>
      <c r="AF80" s="9">
        <v>6.2E-2</v>
      </c>
      <c r="AG80" s="2">
        <v>1.1000000000000001</v>
      </c>
      <c r="AH80" s="6">
        <v>2146</v>
      </c>
      <c r="AI80">
        <v>339</v>
      </c>
      <c r="AJ80" s="11">
        <v>0.05</v>
      </c>
      <c r="AK80">
        <v>0.8</v>
      </c>
      <c r="AL80" s="6">
        <v>1593</v>
      </c>
      <c r="AM80">
        <v>268</v>
      </c>
      <c r="AN80" s="8">
        <v>8.5999999999999993E-2</v>
      </c>
      <c r="AO80">
        <v>1.4</v>
      </c>
      <c r="AP80" s="6">
        <v>2026</v>
      </c>
      <c r="AQ80">
        <v>250</v>
      </c>
      <c r="AR80" s="8">
        <v>3.9E-2</v>
      </c>
      <c r="AS80">
        <v>0.5</v>
      </c>
      <c r="AT80" s="6">
        <v>3275</v>
      </c>
      <c r="AU80" s="2">
        <v>291</v>
      </c>
      <c r="AV80" s="9">
        <v>6.3E-2</v>
      </c>
      <c r="AW80" s="2">
        <v>0.6</v>
      </c>
      <c r="AX80" s="1">
        <v>619</v>
      </c>
      <c r="AY80" s="2">
        <v>185</v>
      </c>
      <c r="AZ80" s="10">
        <v>7.0000000000000007E-2</v>
      </c>
      <c r="BA80" s="2">
        <v>2.1</v>
      </c>
      <c r="BB80" s="19">
        <f t="shared" si="24"/>
        <v>23198</v>
      </c>
      <c r="BC80" s="20">
        <f t="shared" si="25"/>
        <v>1063.5971981911198</v>
      </c>
      <c r="BD80" s="23">
        <f>(BB80/$BB$79)</f>
        <v>5.2702604460115231E-2</v>
      </c>
      <c r="BE80" s="24">
        <f>(SQRT((BC80^2)-((BB80/$BB$79)^2)*($BC$79^2)))/$BB$79</f>
        <v>2.4158998344465487E-3</v>
      </c>
      <c r="BF80" s="25">
        <f>SQRT((($BB$79^2)*(BE80^2))+((BD80^2)*($BC$79^2)))</f>
        <v>1063.5971981911198</v>
      </c>
    </row>
    <row r="81" spans="1:59">
      <c r="A81" t="s">
        <v>17</v>
      </c>
      <c r="B81" t="s">
        <v>17</v>
      </c>
      <c r="C81" t="s">
        <v>18</v>
      </c>
      <c r="D81">
        <v>60</v>
      </c>
      <c r="E81" t="s">
        <v>85</v>
      </c>
      <c r="F81" s="5">
        <v>3067</v>
      </c>
      <c r="G81">
        <v>346</v>
      </c>
      <c r="H81" s="8">
        <v>0.16200000000000001</v>
      </c>
      <c r="I81">
        <v>1.8</v>
      </c>
      <c r="J81" s="6">
        <v>4227</v>
      </c>
      <c r="K81">
        <v>338</v>
      </c>
      <c r="L81" s="8">
        <v>0.14399999999999999</v>
      </c>
      <c r="M81">
        <v>1.1000000000000001</v>
      </c>
      <c r="N81" s="6">
        <v>12614</v>
      </c>
      <c r="O81">
        <v>755</v>
      </c>
      <c r="P81" s="8">
        <v>9.9000000000000005E-2</v>
      </c>
      <c r="Q81">
        <v>0.6</v>
      </c>
      <c r="R81" s="6">
        <v>2598</v>
      </c>
      <c r="S81">
        <v>239</v>
      </c>
      <c r="T81" s="8">
        <v>0.13700000000000001</v>
      </c>
      <c r="U81">
        <v>1.3</v>
      </c>
      <c r="V81" s="6">
        <v>2439</v>
      </c>
      <c r="W81">
        <v>383</v>
      </c>
      <c r="X81" s="8">
        <v>0.11799999999999999</v>
      </c>
      <c r="Y81">
        <v>1.9</v>
      </c>
      <c r="Z81" s="6">
        <v>4017</v>
      </c>
      <c r="AA81" s="2">
        <v>361</v>
      </c>
      <c r="AB81" s="9">
        <v>0.14399999999999999</v>
      </c>
      <c r="AC81" s="2">
        <v>1.3</v>
      </c>
      <c r="AD81" s="6">
        <v>3764</v>
      </c>
      <c r="AE81" s="2">
        <v>440</v>
      </c>
      <c r="AF81" s="9">
        <v>0.16700000000000001</v>
      </c>
      <c r="AG81" s="2">
        <v>1.9</v>
      </c>
      <c r="AH81" s="6">
        <v>5832</v>
      </c>
      <c r="AI81">
        <v>638</v>
      </c>
      <c r="AJ81" s="8">
        <v>0.13500000000000001</v>
      </c>
      <c r="AK81">
        <v>1.5</v>
      </c>
      <c r="AL81" s="6">
        <v>2546</v>
      </c>
      <c r="AM81">
        <v>310</v>
      </c>
      <c r="AN81" s="8">
        <v>0.13700000000000001</v>
      </c>
      <c r="AO81">
        <v>1.7</v>
      </c>
      <c r="AP81" s="6">
        <v>7544</v>
      </c>
      <c r="AQ81">
        <v>557</v>
      </c>
      <c r="AR81" s="8">
        <v>0.14399999999999999</v>
      </c>
      <c r="AS81">
        <v>1.1000000000000001</v>
      </c>
      <c r="AT81" s="6">
        <v>6659</v>
      </c>
      <c r="AU81" s="2">
        <v>567</v>
      </c>
      <c r="AV81" s="9">
        <v>0.129</v>
      </c>
      <c r="AW81" s="2">
        <v>1.1000000000000001</v>
      </c>
      <c r="AX81" s="6">
        <v>1638</v>
      </c>
      <c r="AY81" s="2">
        <v>242</v>
      </c>
      <c r="AZ81" s="9">
        <v>0.184</v>
      </c>
      <c r="BA81" s="2">
        <v>2.7</v>
      </c>
      <c r="BB81" s="19">
        <f t="shared" si="24"/>
        <v>56945</v>
      </c>
      <c r="BC81" s="20">
        <f t="shared" si="25"/>
        <v>1589.075832048301</v>
      </c>
      <c r="BD81" s="23">
        <f t="shared" ref="BD81:BD86" si="26">(BB81/$BB$79)</f>
        <v>0.12937105832318568</v>
      </c>
      <c r="BE81" s="24">
        <f t="shared" ref="BE81:BE86" si="27">(SQRT((BC81^2)-((BB81/$BB$79)^2)*($BC$79^2)))/$BB$79</f>
        <v>3.6083668851511911E-3</v>
      </c>
      <c r="BF81" s="25">
        <f t="shared" ref="BF81:BF86" si="28">SQRT((($BB$79^2)*(BE81^2))+((BD81^2)*($BC$79^2)))</f>
        <v>1589.075832048301</v>
      </c>
    </row>
    <row r="82" spans="1:59">
      <c r="A82" t="s">
        <v>17</v>
      </c>
      <c r="B82" t="s">
        <v>17</v>
      </c>
      <c r="C82" t="s">
        <v>18</v>
      </c>
      <c r="D82">
        <v>61</v>
      </c>
      <c r="E82" t="s">
        <v>86</v>
      </c>
      <c r="F82" s="5">
        <v>8903</v>
      </c>
      <c r="G82">
        <v>469</v>
      </c>
      <c r="H82" s="8">
        <v>0.47099999999999997</v>
      </c>
      <c r="I82">
        <v>2.5</v>
      </c>
      <c r="J82" s="6">
        <v>13951</v>
      </c>
      <c r="K82">
        <v>606</v>
      </c>
      <c r="L82" s="8">
        <v>0.47499999999999998</v>
      </c>
      <c r="M82">
        <v>2.1</v>
      </c>
      <c r="N82" s="6">
        <v>46533</v>
      </c>
      <c r="O82" s="5">
        <v>1263</v>
      </c>
      <c r="P82" s="8">
        <v>0.36499999999999999</v>
      </c>
      <c r="Q82">
        <v>1</v>
      </c>
      <c r="R82" s="6">
        <v>8785</v>
      </c>
      <c r="S82">
        <v>397</v>
      </c>
      <c r="T82" s="8">
        <v>0.46400000000000002</v>
      </c>
      <c r="U82">
        <v>2.1</v>
      </c>
      <c r="V82" s="6">
        <v>9124</v>
      </c>
      <c r="W82">
        <v>563</v>
      </c>
      <c r="X82" s="8">
        <v>0.442</v>
      </c>
      <c r="Y82">
        <v>2.7</v>
      </c>
      <c r="Z82" s="6">
        <v>12582</v>
      </c>
      <c r="AA82" s="2">
        <v>571</v>
      </c>
      <c r="AB82" s="10">
        <v>0.45</v>
      </c>
      <c r="AC82" s="2">
        <v>2</v>
      </c>
      <c r="AD82" s="6">
        <v>9758</v>
      </c>
      <c r="AE82" s="2">
        <v>542</v>
      </c>
      <c r="AF82" s="9">
        <v>0.434</v>
      </c>
      <c r="AG82" s="2">
        <v>2.4</v>
      </c>
      <c r="AH82" s="6">
        <v>18156</v>
      </c>
      <c r="AI82">
        <v>864</v>
      </c>
      <c r="AJ82" s="8">
        <v>0.42099999999999999</v>
      </c>
      <c r="AK82">
        <v>2</v>
      </c>
      <c r="AL82" s="6">
        <v>8187</v>
      </c>
      <c r="AM82">
        <v>536</v>
      </c>
      <c r="AN82" s="8">
        <v>0.442</v>
      </c>
      <c r="AO82">
        <v>2.9</v>
      </c>
      <c r="AP82" s="6">
        <v>24037</v>
      </c>
      <c r="AQ82">
        <v>923</v>
      </c>
      <c r="AR82" s="8">
        <v>0.45900000000000002</v>
      </c>
      <c r="AS82">
        <v>1.7</v>
      </c>
      <c r="AT82" s="6">
        <v>20538</v>
      </c>
      <c r="AU82" s="2">
        <v>762</v>
      </c>
      <c r="AV82" s="9">
        <v>0.39800000000000002</v>
      </c>
      <c r="AW82" s="2">
        <v>1.5</v>
      </c>
      <c r="AX82" s="6">
        <v>4057</v>
      </c>
      <c r="AY82" s="2">
        <v>319</v>
      </c>
      <c r="AZ82" s="9">
        <v>0.45700000000000002</v>
      </c>
      <c r="BA82" s="2">
        <v>3.6</v>
      </c>
      <c r="BB82" s="19">
        <f t="shared" si="24"/>
        <v>184611</v>
      </c>
      <c r="BC82" s="20">
        <f t="shared" si="25"/>
        <v>2417.6176289893319</v>
      </c>
      <c r="BD82" s="23">
        <f t="shared" si="26"/>
        <v>0.41941031606114026</v>
      </c>
      <c r="BE82" s="24">
        <f t="shared" si="27"/>
        <v>5.4801072867999134E-3</v>
      </c>
      <c r="BF82" s="25">
        <f t="shared" si="28"/>
        <v>2417.6176289893319</v>
      </c>
    </row>
    <row r="83" spans="1:59">
      <c r="A83" t="s">
        <v>17</v>
      </c>
      <c r="B83" t="s">
        <v>17</v>
      </c>
      <c r="C83" t="s">
        <v>18</v>
      </c>
      <c r="D83">
        <v>62</v>
      </c>
      <c r="E83" t="s">
        <v>87</v>
      </c>
      <c r="F83" s="5">
        <v>2160</v>
      </c>
      <c r="G83">
        <v>292</v>
      </c>
      <c r="H83" s="8">
        <v>0.114</v>
      </c>
      <c r="I83">
        <v>1.5</v>
      </c>
      <c r="J83" s="6">
        <v>4933</v>
      </c>
      <c r="K83">
        <v>420</v>
      </c>
      <c r="L83" s="8">
        <v>0.16800000000000001</v>
      </c>
      <c r="M83">
        <v>1.4</v>
      </c>
      <c r="N83" s="6">
        <v>24048</v>
      </c>
      <c r="O83">
        <v>920</v>
      </c>
      <c r="P83" s="8">
        <v>0.189</v>
      </c>
      <c r="Q83">
        <v>0.7</v>
      </c>
      <c r="R83" s="6">
        <v>3099</v>
      </c>
      <c r="S83">
        <v>279</v>
      </c>
      <c r="T83" s="8">
        <v>0.16400000000000001</v>
      </c>
      <c r="U83">
        <v>1.5</v>
      </c>
      <c r="V83" s="6">
        <v>3021</v>
      </c>
      <c r="W83">
        <v>314</v>
      </c>
      <c r="X83" s="8">
        <v>0.14599999999999999</v>
      </c>
      <c r="Y83">
        <v>1.5</v>
      </c>
      <c r="Z83" s="6">
        <v>5246</v>
      </c>
      <c r="AA83" s="2">
        <v>441</v>
      </c>
      <c r="AB83" s="9">
        <v>0.188</v>
      </c>
      <c r="AC83" s="2">
        <v>1.6</v>
      </c>
      <c r="AD83" s="6">
        <v>3559</v>
      </c>
      <c r="AE83" s="2">
        <v>400</v>
      </c>
      <c r="AF83" s="9">
        <v>0.158</v>
      </c>
      <c r="AG83" s="2">
        <v>1.8</v>
      </c>
      <c r="AH83" s="6">
        <v>8406</v>
      </c>
      <c r="AI83">
        <v>579</v>
      </c>
      <c r="AJ83" s="8">
        <v>0.19500000000000001</v>
      </c>
      <c r="AK83">
        <v>1.3</v>
      </c>
      <c r="AL83" s="6">
        <v>2665</v>
      </c>
      <c r="AM83">
        <v>322</v>
      </c>
      <c r="AN83" s="8">
        <v>0.14399999999999999</v>
      </c>
      <c r="AO83">
        <v>1.7</v>
      </c>
      <c r="AP83" s="6">
        <v>9080</v>
      </c>
      <c r="AQ83">
        <v>608</v>
      </c>
      <c r="AR83" s="8">
        <v>0.17299999999999999</v>
      </c>
      <c r="AS83">
        <v>1.2</v>
      </c>
      <c r="AT83" s="6">
        <v>10616</v>
      </c>
      <c r="AU83" s="2">
        <v>599</v>
      </c>
      <c r="AV83" s="9">
        <v>0.20599999999999999</v>
      </c>
      <c r="AW83" s="2">
        <v>1.2</v>
      </c>
      <c r="AX83" s="6">
        <v>1480</v>
      </c>
      <c r="AY83" s="2">
        <v>188</v>
      </c>
      <c r="AZ83" s="9">
        <v>0.16700000000000001</v>
      </c>
      <c r="BA83" s="2">
        <v>2.1</v>
      </c>
      <c r="BB83" s="19">
        <f t="shared" si="24"/>
        <v>78313</v>
      </c>
      <c r="BC83" s="20">
        <f t="shared" si="25"/>
        <v>1685.7390070826505</v>
      </c>
      <c r="BD83" s="23">
        <f t="shared" si="26"/>
        <v>0.17791615928463678</v>
      </c>
      <c r="BE83" s="24">
        <f t="shared" si="27"/>
        <v>3.8265697317478769E-3</v>
      </c>
      <c r="BF83" s="25">
        <f t="shared" si="28"/>
        <v>1685.7390070826505</v>
      </c>
    </row>
    <row r="84" spans="1:59">
      <c r="A84" t="s">
        <v>17</v>
      </c>
      <c r="B84" t="s">
        <v>17</v>
      </c>
      <c r="C84" t="s">
        <v>18</v>
      </c>
      <c r="D84">
        <v>63</v>
      </c>
      <c r="E84" t="s">
        <v>88</v>
      </c>
      <c r="F84">
        <v>891</v>
      </c>
      <c r="G84">
        <v>184</v>
      </c>
      <c r="H84" s="8">
        <v>4.7E-2</v>
      </c>
      <c r="I84">
        <v>1</v>
      </c>
      <c r="J84" s="6">
        <v>1792</v>
      </c>
      <c r="K84">
        <v>253</v>
      </c>
      <c r="L84" s="8">
        <v>6.0999999999999999E-2</v>
      </c>
      <c r="M84">
        <v>0.9</v>
      </c>
      <c r="N84" s="6">
        <v>9021</v>
      </c>
      <c r="O84">
        <v>589</v>
      </c>
      <c r="P84" s="8">
        <v>7.0999999999999994E-2</v>
      </c>
      <c r="Q84">
        <v>0.5</v>
      </c>
      <c r="R84" s="6">
        <v>1172</v>
      </c>
      <c r="S84">
        <v>201</v>
      </c>
      <c r="T84" s="8">
        <v>6.2E-2</v>
      </c>
      <c r="U84">
        <v>1.1000000000000001</v>
      </c>
      <c r="V84" s="6">
        <v>1609</v>
      </c>
      <c r="W84">
        <v>239</v>
      </c>
      <c r="X84" s="8">
        <v>7.8E-2</v>
      </c>
      <c r="Y84">
        <v>1.2</v>
      </c>
      <c r="Z84" s="6">
        <v>1770</v>
      </c>
      <c r="AA84" s="2">
        <v>259</v>
      </c>
      <c r="AB84" s="9">
        <v>6.3E-2</v>
      </c>
      <c r="AC84" s="2">
        <v>0.9</v>
      </c>
      <c r="AD84" s="6">
        <v>1469</v>
      </c>
      <c r="AE84" s="2">
        <v>239</v>
      </c>
      <c r="AF84" s="9">
        <v>6.5000000000000002E-2</v>
      </c>
      <c r="AG84" s="2">
        <v>1.1000000000000001</v>
      </c>
      <c r="AH84" s="6">
        <v>2880</v>
      </c>
      <c r="AI84">
        <v>419</v>
      </c>
      <c r="AJ84" s="8">
        <v>6.7000000000000004E-2</v>
      </c>
      <c r="AK84">
        <v>1</v>
      </c>
      <c r="AL84" s="6">
        <v>1118</v>
      </c>
      <c r="AM84">
        <v>271</v>
      </c>
      <c r="AN84" s="11">
        <v>0.06</v>
      </c>
      <c r="AO84">
        <v>1.5</v>
      </c>
      <c r="AP84" s="6">
        <v>3294</v>
      </c>
      <c r="AQ84">
        <v>385</v>
      </c>
      <c r="AR84" s="8">
        <v>6.3E-2</v>
      </c>
      <c r="AS84">
        <v>0.7</v>
      </c>
      <c r="AT84" s="6">
        <v>3764</v>
      </c>
      <c r="AU84" s="2">
        <v>505</v>
      </c>
      <c r="AV84" s="9">
        <v>7.2999999999999995E-2</v>
      </c>
      <c r="AW84" s="2">
        <v>1</v>
      </c>
      <c r="AX84" s="1">
        <v>431</v>
      </c>
      <c r="AY84" s="2">
        <v>129</v>
      </c>
      <c r="AZ84" s="9">
        <v>4.9000000000000002E-2</v>
      </c>
      <c r="BA84" s="2">
        <v>1.4</v>
      </c>
      <c r="BB84" s="19">
        <f t="shared" si="24"/>
        <v>29211</v>
      </c>
      <c r="BC84" s="20">
        <f t="shared" si="25"/>
        <v>1155.5963828257684</v>
      </c>
      <c r="BD84" s="23">
        <f t="shared" si="26"/>
        <v>6.636329764998819E-2</v>
      </c>
      <c r="BE84" s="24">
        <f t="shared" si="27"/>
        <v>2.6247051463802427E-3</v>
      </c>
      <c r="BF84" s="25">
        <f t="shared" si="28"/>
        <v>1155.5963828257682</v>
      </c>
    </row>
    <row r="85" spans="1:59">
      <c r="A85" t="s">
        <v>17</v>
      </c>
      <c r="B85" t="s">
        <v>17</v>
      </c>
      <c r="C85" t="s">
        <v>18</v>
      </c>
      <c r="D85">
        <v>64</v>
      </c>
      <c r="E85" t="s">
        <v>89</v>
      </c>
      <c r="F85" s="5">
        <v>1252</v>
      </c>
      <c r="G85">
        <v>255</v>
      </c>
      <c r="H85" s="8">
        <v>6.6000000000000003E-2</v>
      </c>
      <c r="I85">
        <v>1.3</v>
      </c>
      <c r="J85" s="6">
        <v>1721</v>
      </c>
      <c r="K85">
        <v>275</v>
      </c>
      <c r="L85" s="8">
        <v>5.8999999999999997E-2</v>
      </c>
      <c r="M85">
        <v>0.9</v>
      </c>
      <c r="N85" s="6">
        <v>20367</v>
      </c>
      <c r="O85" s="5">
        <v>1046</v>
      </c>
      <c r="P85" s="11">
        <v>0.16</v>
      </c>
      <c r="Q85">
        <v>0.8</v>
      </c>
      <c r="R85" s="6">
        <v>1602</v>
      </c>
      <c r="S85">
        <v>196</v>
      </c>
      <c r="T85" s="8">
        <v>8.5000000000000006E-2</v>
      </c>
      <c r="U85">
        <v>1</v>
      </c>
      <c r="V85" s="6">
        <v>1695</v>
      </c>
      <c r="W85">
        <v>339</v>
      </c>
      <c r="X85" s="8">
        <v>8.2000000000000003E-2</v>
      </c>
      <c r="Y85">
        <v>1.6</v>
      </c>
      <c r="Z85" s="6">
        <v>1572</v>
      </c>
      <c r="AA85" s="2">
        <v>225</v>
      </c>
      <c r="AB85" s="9">
        <v>5.6000000000000001E-2</v>
      </c>
      <c r="AC85" s="2">
        <v>0.8</v>
      </c>
      <c r="AD85" s="6">
        <v>1687</v>
      </c>
      <c r="AE85" s="2">
        <v>299</v>
      </c>
      <c r="AF85" s="9">
        <v>7.4999999999999997E-2</v>
      </c>
      <c r="AG85" s="2">
        <v>1.3</v>
      </c>
      <c r="AH85" s="6">
        <v>3464</v>
      </c>
      <c r="AI85">
        <v>399</v>
      </c>
      <c r="AJ85" s="11">
        <v>0.08</v>
      </c>
      <c r="AK85">
        <v>0.9</v>
      </c>
      <c r="AL85" s="6">
        <v>1413</v>
      </c>
      <c r="AM85">
        <v>225</v>
      </c>
      <c r="AN85" s="8">
        <v>7.5999999999999998E-2</v>
      </c>
      <c r="AO85">
        <v>1.2</v>
      </c>
      <c r="AP85" s="6">
        <v>3872</v>
      </c>
      <c r="AQ85">
        <v>368</v>
      </c>
      <c r="AR85" s="8">
        <v>7.3999999999999996E-2</v>
      </c>
      <c r="AS85">
        <v>0.7</v>
      </c>
      <c r="AT85" s="6">
        <v>4105</v>
      </c>
      <c r="AU85" s="2">
        <v>455</v>
      </c>
      <c r="AV85" s="10">
        <v>0.08</v>
      </c>
      <c r="AW85" s="2">
        <v>0.9</v>
      </c>
      <c r="AX85" s="1">
        <v>468</v>
      </c>
      <c r="AY85" s="2">
        <v>150</v>
      </c>
      <c r="AZ85" s="9">
        <v>5.2999999999999999E-2</v>
      </c>
      <c r="BA85" s="2">
        <v>1.7</v>
      </c>
      <c r="BB85" s="19">
        <f t="shared" si="24"/>
        <v>43218</v>
      </c>
      <c r="BC85" s="20">
        <f t="shared" si="25"/>
        <v>1450.1393036532731</v>
      </c>
      <c r="BD85" s="23">
        <f t="shared" si="26"/>
        <v>9.8185238363533919E-2</v>
      </c>
      <c r="BE85" s="24">
        <f t="shared" si="27"/>
        <v>3.29338308960503E-3</v>
      </c>
      <c r="BF85" s="25">
        <f t="shared" si="28"/>
        <v>1450.1393036532729</v>
      </c>
    </row>
    <row r="86" spans="1:59">
      <c r="A86" t="s">
        <v>17</v>
      </c>
      <c r="B86" t="s">
        <v>17</v>
      </c>
      <c r="C86" t="s">
        <v>18</v>
      </c>
      <c r="D86">
        <v>65</v>
      </c>
      <c r="E86" t="s">
        <v>90</v>
      </c>
      <c r="F86">
        <v>806</v>
      </c>
      <c r="G86">
        <v>179</v>
      </c>
      <c r="H86" s="8">
        <v>4.2999999999999997E-2</v>
      </c>
      <c r="I86">
        <v>1</v>
      </c>
      <c r="J86" s="1">
        <v>995</v>
      </c>
      <c r="K86">
        <v>201</v>
      </c>
      <c r="L86" s="8">
        <v>3.4000000000000002E-2</v>
      </c>
      <c r="M86">
        <v>0.7</v>
      </c>
      <c r="N86" s="6">
        <v>10008</v>
      </c>
      <c r="O86">
        <v>702</v>
      </c>
      <c r="P86" s="8">
        <v>7.9000000000000001E-2</v>
      </c>
      <c r="Q86">
        <v>0.5</v>
      </c>
      <c r="R86" s="1">
        <v>992</v>
      </c>
      <c r="S86">
        <v>162</v>
      </c>
      <c r="T86" s="8">
        <v>5.1999999999999998E-2</v>
      </c>
      <c r="U86">
        <v>0.9</v>
      </c>
      <c r="V86" s="6">
        <v>1131</v>
      </c>
      <c r="W86">
        <v>240</v>
      </c>
      <c r="X86" s="8">
        <v>5.5E-2</v>
      </c>
      <c r="Y86">
        <v>1.2</v>
      </c>
      <c r="Z86" s="6">
        <v>1304</v>
      </c>
      <c r="AA86" s="2">
        <v>249</v>
      </c>
      <c r="AB86" s="9">
        <v>4.7E-2</v>
      </c>
      <c r="AC86" s="2">
        <v>0.9</v>
      </c>
      <c r="AD86" s="1">
        <v>867</v>
      </c>
      <c r="AE86" s="2">
        <v>184</v>
      </c>
      <c r="AF86" s="9">
        <v>3.9E-2</v>
      </c>
      <c r="AG86" s="2">
        <v>0.8</v>
      </c>
      <c r="AH86" s="6">
        <v>2241</v>
      </c>
      <c r="AI86">
        <v>355</v>
      </c>
      <c r="AJ86" s="8">
        <v>5.1999999999999998E-2</v>
      </c>
      <c r="AK86">
        <v>0.8</v>
      </c>
      <c r="AL86" s="6">
        <v>1005</v>
      </c>
      <c r="AM86">
        <v>210</v>
      </c>
      <c r="AN86" s="8">
        <v>5.3999999999999999E-2</v>
      </c>
      <c r="AO86">
        <v>1.1000000000000001</v>
      </c>
      <c r="AP86" s="6">
        <v>2485</v>
      </c>
      <c r="AQ86">
        <v>312</v>
      </c>
      <c r="AR86" s="8">
        <v>4.7E-2</v>
      </c>
      <c r="AS86">
        <v>0.6</v>
      </c>
      <c r="AT86" s="6">
        <v>2647</v>
      </c>
      <c r="AU86" s="2">
        <v>308</v>
      </c>
      <c r="AV86" s="9">
        <v>5.0999999999999997E-2</v>
      </c>
      <c r="AW86" s="2">
        <v>0.6</v>
      </c>
      <c r="AX86" s="1">
        <v>191</v>
      </c>
      <c r="AY86" s="2">
        <v>70</v>
      </c>
      <c r="AZ86" s="9">
        <v>2.1000000000000001E-2</v>
      </c>
      <c r="BA86" s="2">
        <v>0.8</v>
      </c>
      <c r="BB86" s="19">
        <f t="shared" si="24"/>
        <v>24672</v>
      </c>
      <c r="BC86" s="20">
        <f t="shared" si="25"/>
        <v>1054.5994500283034</v>
      </c>
      <c r="BD86" s="23">
        <f t="shared" si="26"/>
        <v>5.60513258573999E-2</v>
      </c>
      <c r="BE86" s="24">
        <f t="shared" si="27"/>
        <v>2.3953957149709451E-3</v>
      </c>
      <c r="BF86" s="25">
        <f t="shared" si="28"/>
        <v>1054.5994500283034</v>
      </c>
    </row>
    <row r="87" spans="1:59">
      <c r="A87" t="s">
        <v>17</v>
      </c>
      <c r="B87" t="s">
        <v>17</v>
      </c>
      <c r="C87" t="s">
        <v>18</v>
      </c>
      <c r="D87">
        <v>65.3</v>
      </c>
      <c r="BB87" s="19"/>
      <c r="BC87" s="16"/>
      <c r="BD87" s="16"/>
      <c r="BE87" s="16"/>
      <c r="BF87" s="15"/>
    </row>
    <row r="88" spans="1:59">
      <c r="A88" t="s">
        <v>17</v>
      </c>
      <c r="B88" t="s">
        <v>17</v>
      </c>
      <c r="C88" t="s">
        <v>18</v>
      </c>
      <c r="D88">
        <v>66</v>
      </c>
      <c r="E88" t="s">
        <v>91</v>
      </c>
      <c r="F88" s="8">
        <v>0.74199999999999999</v>
      </c>
      <c r="G88">
        <v>2.6</v>
      </c>
      <c r="H88" t="s">
        <v>38</v>
      </c>
      <c r="J88" s="12">
        <v>0.79600000000000004</v>
      </c>
      <c r="K88">
        <v>1.5</v>
      </c>
      <c r="L88" t="s">
        <v>38</v>
      </c>
      <c r="N88" s="12">
        <v>0.86299999999999999</v>
      </c>
      <c r="O88">
        <v>0.7</v>
      </c>
      <c r="P88" t="s">
        <v>38</v>
      </c>
      <c r="R88" s="12">
        <v>0.82699999999999996</v>
      </c>
      <c r="S88">
        <v>1.5</v>
      </c>
      <c r="T88" t="s">
        <v>38</v>
      </c>
      <c r="V88" s="12">
        <v>0.80200000000000005</v>
      </c>
      <c r="W88">
        <v>2.1</v>
      </c>
      <c r="X88" t="s">
        <v>38</v>
      </c>
      <c r="Z88" s="12">
        <v>0.80500000000000005</v>
      </c>
      <c r="AA88" s="2">
        <v>1.6</v>
      </c>
      <c r="AB88" s="2" t="s">
        <v>38</v>
      </c>
      <c r="AD88" s="13">
        <v>0.77</v>
      </c>
      <c r="AE88" s="2">
        <v>2.4</v>
      </c>
      <c r="AF88" s="2" t="s">
        <v>38</v>
      </c>
      <c r="AH88" s="12">
        <v>0.81499999999999995</v>
      </c>
      <c r="AI88">
        <v>1.7</v>
      </c>
      <c r="AJ88" t="s">
        <v>38</v>
      </c>
      <c r="AL88" s="12">
        <v>0.77700000000000002</v>
      </c>
      <c r="AM88">
        <v>2.2999999999999998</v>
      </c>
      <c r="AN88" t="s">
        <v>38</v>
      </c>
      <c r="AP88" s="12">
        <v>0.81699999999999995</v>
      </c>
      <c r="AQ88">
        <v>1.1000000000000001</v>
      </c>
      <c r="AR88" t="s">
        <v>38</v>
      </c>
      <c r="AT88" s="12">
        <v>0.80700000000000005</v>
      </c>
      <c r="AU88" s="2">
        <v>1.1000000000000001</v>
      </c>
      <c r="AV88" s="2" t="s">
        <v>38</v>
      </c>
      <c r="AX88" s="12">
        <v>0.746</v>
      </c>
      <c r="AY88" s="2">
        <v>3.2</v>
      </c>
      <c r="AZ88" s="2" t="s">
        <v>38</v>
      </c>
      <c r="BA88" s="14"/>
      <c r="BB88" s="30">
        <f>(SUM(BB82:BB86))/BB79</f>
        <v>0.81792633721669905</v>
      </c>
      <c r="BC88" s="31">
        <f>(SQRT(((SQRT((BC86^2)+(BC85^2)+(BC84^2)+(BC83^2)))^2)-((((SUM(BB82:BB86))/$BB$79)^2)*($BC$79^2)))/$BB$79)</f>
        <v>6.1349041516598115E-3</v>
      </c>
      <c r="BD88" s="16"/>
      <c r="BE88" s="16"/>
      <c r="BF88" s="15"/>
      <c r="BG88" s="7"/>
    </row>
    <row r="89" spans="1:59">
      <c r="A89" t="s">
        <v>17</v>
      </c>
      <c r="B89" t="s">
        <v>17</v>
      </c>
      <c r="C89" t="s">
        <v>18</v>
      </c>
      <c r="D89">
        <v>67</v>
      </c>
      <c r="E89" t="s">
        <v>92</v>
      </c>
      <c r="F89" s="8">
        <v>0.109</v>
      </c>
      <c r="G89">
        <v>1.8</v>
      </c>
      <c r="H89" t="s">
        <v>38</v>
      </c>
      <c r="J89" s="12">
        <v>9.1999999999999998E-2</v>
      </c>
      <c r="K89">
        <v>1.1000000000000001</v>
      </c>
      <c r="L89" t="s">
        <v>38</v>
      </c>
      <c r="N89" s="12">
        <v>0.23799999999999999</v>
      </c>
      <c r="O89">
        <v>0.9</v>
      </c>
      <c r="P89" t="s">
        <v>38</v>
      </c>
      <c r="R89" s="12">
        <v>0.13700000000000001</v>
      </c>
      <c r="S89">
        <v>1.3</v>
      </c>
      <c r="T89" t="s">
        <v>38</v>
      </c>
      <c r="V89" s="12">
        <v>0.13700000000000001</v>
      </c>
      <c r="W89">
        <v>2</v>
      </c>
      <c r="X89" t="s">
        <v>38</v>
      </c>
      <c r="Z89" s="12">
        <v>0.10299999999999999</v>
      </c>
      <c r="AA89" s="2">
        <v>1.2</v>
      </c>
      <c r="AB89" s="2" t="s">
        <v>38</v>
      </c>
      <c r="AD89" s="12">
        <v>0.113</v>
      </c>
      <c r="AE89" s="2">
        <v>1.6</v>
      </c>
      <c r="AF89" s="2" t="s">
        <v>38</v>
      </c>
      <c r="AH89" s="12">
        <v>0.13200000000000001</v>
      </c>
      <c r="AI89">
        <v>1.3</v>
      </c>
      <c r="AJ89" t="s">
        <v>38</v>
      </c>
      <c r="AL89" s="12">
        <v>0.13100000000000001</v>
      </c>
      <c r="AM89">
        <v>1.7</v>
      </c>
      <c r="AN89" t="s">
        <v>38</v>
      </c>
      <c r="AP89" s="12">
        <v>0.121</v>
      </c>
      <c r="AQ89">
        <v>0.9</v>
      </c>
      <c r="AR89" t="s">
        <v>38</v>
      </c>
      <c r="AT89" s="12">
        <v>0.13100000000000001</v>
      </c>
      <c r="AU89" s="2">
        <v>1.1000000000000001</v>
      </c>
      <c r="AV89" s="2" t="s">
        <v>38</v>
      </c>
      <c r="AX89" s="12">
        <v>7.3999999999999996E-2</v>
      </c>
      <c r="AY89" s="2">
        <v>1.9</v>
      </c>
      <c r="AZ89" s="2" t="s">
        <v>38</v>
      </c>
      <c r="BB89" s="30">
        <f>(SUM(BB85:BB86))/BB79</f>
        <v>0.15423656422093382</v>
      </c>
      <c r="BC89" s="24">
        <f>(SQRT(((SQRT((BC86^2)+(BC85^2)))^2)-(((SUM(BB85:BB86))/BB79)^2)*($BC$79^2)))/$BB$79</f>
        <v>4.0713378818728772E-3</v>
      </c>
      <c r="BD89" s="16"/>
      <c r="BE89" s="16"/>
      <c r="BF89" s="15"/>
    </row>
    <row r="90" spans="1:59">
      <c r="A90" t="s">
        <v>17</v>
      </c>
      <c r="B90" t="s">
        <v>17</v>
      </c>
      <c r="C90" t="s">
        <v>18</v>
      </c>
      <c r="D90">
        <v>67.3</v>
      </c>
      <c r="BB90" s="19"/>
      <c r="BC90" s="16"/>
      <c r="BD90" s="16"/>
      <c r="BE90" s="16"/>
      <c r="BF90" s="15"/>
    </row>
    <row r="91" spans="1:59">
      <c r="A91" t="s">
        <v>17</v>
      </c>
      <c r="B91" t="s">
        <v>17</v>
      </c>
      <c r="C91" t="s">
        <v>18</v>
      </c>
      <c r="D91">
        <v>67.5</v>
      </c>
      <c r="E91" t="s">
        <v>93</v>
      </c>
      <c r="BB91" s="19"/>
      <c r="BC91" s="16"/>
      <c r="BD91" s="16"/>
      <c r="BE91" s="16"/>
      <c r="BF91" s="15"/>
    </row>
    <row r="92" spans="1:59">
      <c r="A92" t="s">
        <v>17</v>
      </c>
      <c r="B92" t="s">
        <v>17</v>
      </c>
      <c r="C92" t="s">
        <v>18</v>
      </c>
      <c r="D92">
        <v>68</v>
      </c>
      <c r="E92" t="s">
        <v>94</v>
      </c>
      <c r="F92" s="5">
        <v>21097</v>
      </c>
      <c r="G92">
        <v>11</v>
      </c>
      <c r="H92" s="5">
        <v>21097</v>
      </c>
      <c r="J92" s="6">
        <v>32878</v>
      </c>
      <c r="K92">
        <v>28</v>
      </c>
      <c r="L92" s="5">
        <v>32878</v>
      </c>
      <c r="N92" s="6">
        <v>142804</v>
      </c>
      <c r="O92">
        <v>166</v>
      </c>
      <c r="P92" s="5">
        <v>142804</v>
      </c>
      <c r="R92" s="6">
        <v>21232</v>
      </c>
      <c r="S92">
        <v>45</v>
      </c>
      <c r="T92" s="5">
        <v>21232</v>
      </c>
      <c r="V92" s="6">
        <v>23544</v>
      </c>
      <c r="W92">
        <v>43</v>
      </c>
      <c r="X92" s="5">
        <v>23544</v>
      </c>
      <c r="Z92" s="6">
        <v>31368</v>
      </c>
      <c r="AA92" s="2">
        <v>123</v>
      </c>
      <c r="AB92" s="7">
        <v>31368</v>
      </c>
      <c r="AD92" s="6">
        <v>25134</v>
      </c>
      <c r="AE92" s="2">
        <v>71</v>
      </c>
      <c r="AF92" s="7">
        <v>25134</v>
      </c>
      <c r="AH92" s="6">
        <v>48046</v>
      </c>
      <c r="AI92">
        <v>93</v>
      </c>
      <c r="AJ92" s="5">
        <v>48046</v>
      </c>
      <c r="AL92" s="6">
        <v>20754</v>
      </c>
      <c r="AM92">
        <v>62</v>
      </c>
      <c r="AN92" s="5">
        <v>20754</v>
      </c>
      <c r="AP92" s="6">
        <v>58587</v>
      </c>
      <c r="AQ92">
        <v>79</v>
      </c>
      <c r="AR92" s="5">
        <v>58587</v>
      </c>
      <c r="AT92" s="6">
        <v>58659</v>
      </c>
      <c r="AU92" s="2">
        <v>40</v>
      </c>
      <c r="AV92" s="7">
        <v>58659</v>
      </c>
      <c r="AX92" s="6">
        <v>10007</v>
      </c>
      <c r="AY92" s="2">
        <v>77</v>
      </c>
      <c r="AZ92" s="7">
        <v>10007</v>
      </c>
      <c r="BB92" s="19">
        <f>SUM(F92,J92,N92,R92,V92,Z92,AD92,AH92,AL92,AP92,AT92,AX92)</f>
        <v>494110</v>
      </c>
      <c r="BC92" s="20">
        <f>SQRT((G92^2)+(K92^2)+(O92^2)+(S92^2)+(W92^2)+(AA92^2)+(AE92^2)+(AI92^2)+(AM92^2)+(AQ92^2)+(AU92^2)+(AY92^2))</f>
        <v>280.65637352463597</v>
      </c>
      <c r="BD92" s="20">
        <f>SUM(H92,L92,P92,T92,X92,AB92,AF92,AJ92,AN92,AR92,AV92,AZ92)</f>
        <v>494110</v>
      </c>
      <c r="BE92" s="16"/>
      <c r="BF92" s="15"/>
    </row>
    <row r="93" spans="1:59">
      <c r="A93" t="s">
        <v>17</v>
      </c>
      <c r="B93" t="s">
        <v>17</v>
      </c>
      <c r="C93" t="s">
        <v>18</v>
      </c>
      <c r="D93">
        <v>69</v>
      </c>
      <c r="E93" t="s">
        <v>95</v>
      </c>
      <c r="F93" s="5">
        <v>1995</v>
      </c>
      <c r="G93">
        <v>226</v>
      </c>
      <c r="H93" s="8">
        <v>9.5000000000000001E-2</v>
      </c>
      <c r="I93">
        <v>1.1000000000000001</v>
      </c>
      <c r="J93" s="6">
        <v>3668</v>
      </c>
      <c r="K93">
        <v>301</v>
      </c>
      <c r="L93" s="8">
        <v>0.112</v>
      </c>
      <c r="M93">
        <v>0.9</v>
      </c>
      <c r="N93" s="6">
        <v>14730</v>
      </c>
      <c r="O93">
        <v>589</v>
      </c>
      <c r="P93" s="8">
        <v>0.10299999999999999</v>
      </c>
      <c r="Q93">
        <v>0.4</v>
      </c>
      <c r="R93" s="6">
        <v>2545</v>
      </c>
      <c r="S93">
        <v>289</v>
      </c>
      <c r="T93" s="11">
        <v>0.12</v>
      </c>
      <c r="U93">
        <v>1.4</v>
      </c>
      <c r="V93" s="6">
        <v>2442</v>
      </c>
      <c r="W93">
        <v>253</v>
      </c>
      <c r="X93" s="8">
        <v>0.104</v>
      </c>
      <c r="Y93">
        <v>1.1000000000000001</v>
      </c>
      <c r="Z93" s="6">
        <v>3886</v>
      </c>
      <c r="AA93" s="2">
        <v>363</v>
      </c>
      <c r="AB93" s="9">
        <v>0.124</v>
      </c>
      <c r="AC93" s="2">
        <v>1.1000000000000001</v>
      </c>
      <c r="AD93" s="6">
        <v>2971</v>
      </c>
      <c r="AE93" s="2">
        <v>260</v>
      </c>
      <c r="AF93" s="9">
        <v>0.11799999999999999</v>
      </c>
      <c r="AG93" s="2">
        <v>1</v>
      </c>
      <c r="AH93" s="6">
        <v>5684</v>
      </c>
      <c r="AI93">
        <v>405</v>
      </c>
      <c r="AJ93" s="8">
        <v>0.11799999999999999</v>
      </c>
      <c r="AK93">
        <v>0.8</v>
      </c>
      <c r="AL93" s="6">
        <v>2221</v>
      </c>
      <c r="AM93">
        <v>210</v>
      </c>
      <c r="AN93" s="8">
        <v>0.107</v>
      </c>
      <c r="AO93">
        <v>1</v>
      </c>
      <c r="AP93" s="6">
        <v>7517</v>
      </c>
      <c r="AQ93">
        <v>452</v>
      </c>
      <c r="AR93" s="8">
        <v>0.128</v>
      </c>
      <c r="AS93">
        <v>0.8</v>
      </c>
      <c r="AT93" s="6">
        <v>6475</v>
      </c>
      <c r="AU93" s="2">
        <v>446</v>
      </c>
      <c r="AV93" s="10">
        <v>0.11</v>
      </c>
      <c r="AW93" s="2">
        <v>0.8</v>
      </c>
      <c r="AX93" s="6">
        <v>1077</v>
      </c>
      <c r="AY93" s="2">
        <v>140</v>
      </c>
      <c r="AZ93" s="9">
        <v>0.108</v>
      </c>
      <c r="BA93" s="2">
        <v>1.4</v>
      </c>
      <c r="BB93" s="19">
        <f>SUM(F93,J93,N93,R93,V93,Z93,AD93,AH93,AL93,AP93,AT93,AX93)</f>
        <v>55211</v>
      </c>
      <c r="BC93" s="20">
        <f>SQRT((G93^2)+(K93^2)+(O93^2)+(S93^2)+(W93^2)+(AA93^2)+(AE93^2)+(AI93^2)+(AM93^2)+(AQ93^2)+(AU93^2)+(AY93^2))</f>
        <v>1210.9673818893718</v>
      </c>
      <c r="BD93" s="23">
        <f>(BB93/$BB$92)</f>
        <v>0.11173827690190444</v>
      </c>
      <c r="BE93" s="24">
        <f>(SQRT((BC93^2)-((BB93/$BB$92)^2)*($BC$92^2)))/$BB$92</f>
        <v>2.4499833088815494E-3</v>
      </c>
      <c r="BF93" s="25">
        <f>SQRT((($BB$92^2)*(BE93^2))+((BD93^2)*($BC$92^2)))</f>
        <v>1210.9673818893718</v>
      </c>
    </row>
    <row r="94" spans="1:59">
      <c r="A94" t="s">
        <v>17</v>
      </c>
      <c r="B94" t="s">
        <v>17</v>
      </c>
      <c r="C94" t="s">
        <v>18</v>
      </c>
      <c r="D94">
        <v>69.3</v>
      </c>
      <c r="BB94" s="19"/>
      <c r="BC94" s="16"/>
      <c r="BD94" s="16"/>
      <c r="BE94" s="16"/>
      <c r="BF94" s="15"/>
    </row>
    <row r="95" spans="1:59">
      <c r="A95" t="s">
        <v>17</v>
      </c>
      <c r="B95" t="s">
        <v>17</v>
      </c>
      <c r="C95" t="s">
        <v>18</v>
      </c>
      <c r="D95">
        <v>69.5</v>
      </c>
      <c r="E95" t="s">
        <v>96</v>
      </c>
      <c r="BB95" s="19"/>
      <c r="BC95" s="16"/>
      <c r="BD95" s="16"/>
      <c r="BE95" s="16"/>
      <c r="BF95" s="15"/>
    </row>
    <row r="96" spans="1:59">
      <c r="A96" t="s">
        <v>17</v>
      </c>
      <c r="B96" t="s">
        <v>17</v>
      </c>
      <c r="C96" t="s">
        <v>18</v>
      </c>
      <c r="D96">
        <v>70</v>
      </c>
      <c r="E96" t="s">
        <v>97</v>
      </c>
      <c r="F96" t="s">
        <v>38</v>
      </c>
      <c r="H96" t="s">
        <v>38</v>
      </c>
      <c r="J96" s="1" t="s">
        <v>38</v>
      </c>
      <c r="L96" t="s">
        <v>38</v>
      </c>
      <c r="N96" s="1" t="s">
        <v>38</v>
      </c>
      <c r="P96" t="s">
        <v>38</v>
      </c>
      <c r="R96" s="1" t="s">
        <v>38</v>
      </c>
      <c r="T96" t="s">
        <v>38</v>
      </c>
      <c r="V96" s="1" t="s">
        <v>38</v>
      </c>
      <c r="X96" t="s">
        <v>38</v>
      </c>
      <c r="Z96" s="1" t="s">
        <v>38</v>
      </c>
      <c r="AB96" s="2" t="s">
        <v>38</v>
      </c>
      <c r="AD96" s="1" t="s">
        <v>38</v>
      </c>
      <c r="AF96" s="2" t="s">
        <v>38</v>
      </c>
      <c r="AH96" s="1" t="s">
        <v>38</v>
      </c>
      <c r="AJ96" t="s">
        <v>38</v>
      </c>
      <c r="AL96" s="1" t="s">
        <v>38</v>
      </c>
      <c r="AN96" t="s">
        <v>38</v>
      </c>
      <c r="AP96" s="1" t="s">
        <v>38</v>
      </c>
      <c r="AR96" t="s">
        <v>38</v>
      </c>
      <c r="AT96" s="1" t="s">
        <v>38</v>
      </c>
      <c r="AV96" s="2" t="s">
        <v>38</v>
      </c>
      <c r="AX96" s="1" t="s">
        <v>38</v>
      </c>
      <c r="AY96" s="2" t="s">
        <v>38</v>
      </c>
      <c r="AZ96" s="2" t="s">
        <v>38</v>
      </c>
      <c r="BA96" s="2" t="s">
        <v>38</v>
      </c>
      <c r="BB96" s="15" t="s">
        <v>38</v>
      </c>
      <c r="BC96" s="29" t="s">
        <v>38</v>
      </c>
      <c r="BD96" s="29" t="s">
        <v>38</v>
      </c>
      <c r="BE96" s="29" t="s">
        <v>38</v>
      </c>
      <c r="BF96" s="15"/>
    </row>
    <row r="97" spans="1:58">
      <c r="A97" t="s">
        <v>17</v>
      </c>
      <c r="B97" t="s">
        <v>17</v>
      </c>
      <c r="C97" t="s">
        <v>18</v>
      </c>
      <c r="D97">
        <v>71</v>
      </c>
      <c r="E97" t="s">
        <v>98</v>
      </c>
      <c r="F97" t="s">
        <v>38</v>
      </c>
      <c r="H97" t="s">
        <v>38</v>
      </c>
      <c r="J97" s="1" t="s">
        <v>38</v>
      </c>
      <c r="L97" t="s">
        <v>38</v>
      </c>
      <c r="N97" s="1" t="s">
        <v>38</v>
      </c>
      <c r="P97" t="s">
        <v>38</v>
      </c>
      <c r="R97" s="1" t="s">
        <v>38</v>
      </c>
      <c r="T97" t="s">
        <v>38</v>
      </c>
      <c r="V97" s="1" t="s">
        <v>38</v>
      </c>
      <c r="X97" t="s">
        <v>38</v>
      </c>
      <c r="Z97" s="1" t="s">
        <v>38</v>
      </c>
      <c r="AB97" s="2" t="s">
        <v>38</v>
      </c>
      <c r="AD97" s="1" t="s">
        <v>38</v>
      </c>
      <c r="AF97" s="2" t="s">
        <v>38</v>
      </c>
      <c r="AH97" s="1" t="s">
        <v>38</v>
      </c>
      <c r="AJ97" t="s">
        <v>38</v>
      </c>
      <c r="AL97" s="1" t="s">
        <v>38</v>
      </c>
      <c r="AN97" t="s">
        <v>38</v>
      </c>
      <c r="AP97" s="1" t="s">
        <v>38</v>
      </c>
      <c r="AR97" t="s">
        <v>38</v>
      </c>
      <c r="AT97" s="1" t="s">
        <v>38</v>
      </c>
      <c r="AV97" s="2" t="s">
        <v>38</v>
      </c>
      <c r="AX97" s="1" t="s">
        <v>38</v>
      </c>
      <c r="AY97" s="2" t="s">
        <v>38</v>
      </c>
      <c r="AZ97" s="2" t="s">
        <v>38</v>
      </c>
      <c r="BA97" s="2" t="s">
        <v>38</v>
      </c>
      <c r="BB97" s="15" t="s">
        <v>38</v>
      </c>
      <c r="BC97" s="29" t="s">
        <v>38</v>
      </c>
      <c r="BD97" s="29" t="s">
        <v>38</v>
      </c>
      <c r="BE97" s="29" t="s">
        <v>38</v>
      </c>
      <c r="BF97" s="15"/>
    </row>
    <row r="98" spans="1:58">
      <c r="A98" t="s">
        <v>17</v>
      </c>
      <c r="B98" t="s">
        <v>17</v>
      </c>
      <c r="C98" t="s">
        <v>18</v>
      </c>
      <c r="D98">
        <v>71.3</v>
      </c>
      <c r="BB98" s="15"/>
      <c r="BC98" s="29"/>
      <c r="BD98" s="29"/>
      <c r="BE98" s="29"/>
      <c r="BF98" s="15"/>
    </row>
    <row r="99" spans="1:58">
      <c r="A99" t="s">
        <v>17</v>
      </c>
      <c r="B99" t="s">
        <v>17</v>
      </c>
      <c r="C99" t="s">
        <v>18</v>
      </c>
      <c r="D99">
        <v>72</v>
      </c>
      <c r="E99" t="s">
        <v>99</v>
      </c>
      <c r="F99" t="s">
        <v>38</v>
      </c>
      <c r="H99" t="s">
        <v>38</v>
      </c>
      <c r="J99" s="1" t="s">
        <v>38</v>
      </c>
      <c r="L99" t="s">
        <v>38</v>
      </c>
      <c r="N99" s="1" t="s">
        <v>38</v>
      </c>
      <c r="P99" t="s">
        <v>38</v>
      </c>
      <c r="R99" s="1" t="s">
        <v>38</v>
      </c>
      <c r="T99" t="s">
        <v>38</v>
      </c>
      <c r="V99" s="1" t="s">
        <v>38</v>
      </c>
      <c r="X99" t="s">
        <v>38</v>
      </c>
      <c r="Z99" s="1" t="s">
        <v>38</v>
      </c>
      <c r="AB99" s="2" t="s">
        <v>38</v>
      </c>
      <c r="AD99" s="1" t="s">
        <v>38</v>
      </c>
      <c r="AF99" s="2" t="s">
        <v>38</v>
      </c>
      <c r="AH99" s="1" t="s">
        <v>38</v>
      </c>
      <c r="AJ99" t="s">
        <v>38</v>
      </c>
      <c r="AL99" s="1" t="s">
        <v>38</v>
      </c>
      <c r="AN99" t="s">
        <v>38</v>
      </c>
      <c r="AP99" s="1" t="s">
        <v>38</v>
      </c>
      <c r="AR99" t="s">
        <v>38</v>
      </c>
      <c r="AT99" s="1" t="s">
        <v>38</v>
      </c>
      <c r="AV99" s="2" t="s">
        <v>38</v>
      </c>
      <c r="AX99" s="1" t="s">
        <v>38</v>
      </c>
      <c r="AY99" s="2" t="s">
        <v>38</v>
      </c>
      <c r="AZ99" s="2" t="s">
        <v>38</v>
      </c>
      <c r="BA99" s="2" t="s">
        <v>38</v>
      </c>
      <c r="BB99" s="15" t="s">
        <v>38</v>
      </c>
      <c r="BC99" s="29" t="s">
        <v>38</v>
      </c>
      <c r="BD99" s="29" t="s">
        <v>38</v>
      </c>
      <c r="BE99" s="29" t="s">
        <v>38</v>
      </c>
      <c r="BF99" s="15"/>
    </row>
    <row r="100" spans="1:58">
      <c r="A100" t="s">
        <v>17</v>
      </c>
      <c r="B100" t="s">
        <v>17</v>
      </c>
      <c r="C100" t="s">
        <v>18</v>
      </c>
      <c r="D100">
        <v>73</v>
      </c>
      <c r="E100" t="s">
        <v>98</v>
      </c>
      <c r="F100" t="s">
        <v>38</v>
      </c>
      <c r="H100" t="s">
        <v>38</v>
      </c>
      <c r="J100" s="1" t="s">
        <v>38</v>
      </c>
      <c r="L100" t="s">
        <v>38</v>
      </c>
      <c r="N100" s="1" t="s">
        <v>38</v>
      </c>
      <c r="P100" t="s">
        <v>38</v>
      </c>
      <c r="R100" s="1" t="s">
        <v>38</v>
      </c>
      <c r="T100" t="s">
        <v>38</v>
      </c>
      <c r="V100" s="1" t="s">
        <v>38</v>
      </c>
      <c r="X100" t="s">
        <v>38</v>
      </c>
      <c r="Z100" s="1" t="s">
        <v>38</v>
      </c>
      <c r="AB100" s="2" t="s">
        <v>38</v>
      </c>
      <c r="AD100" s="1" t="s">
        <v>38</v>
      </c>
      <c r="AF100" s="2" t="s">
        <v>38</v>
      </c>
      <c r="AH100" s="1" t="s">
        <v>38</v>
      </c>
      <c r="AJ100" t="s">
        <v>38</v>
      </c>
      <c r="AL100" s="1" t="s">
        <v>38</v>
      </c>
      <c r="AN100" t="s">
        <v>38</v>
      </c>
      <c r="AP100" s="1" t="s">
        <v>38</v>
      </c>
      <c r="AR100" t="s">
        <v>38</v>
      </c>
      <c r="AT100" s="1" t="s">
        <v>38</v>
      </c>
      <c r="AV100" s="2" t="s">
        <v>38</v>
      </c>
      <c r="AX100" s="1" t="s">
        <v>38</v>
      </c>
      <c r="AY100" s="2" t="s">
        <v>38</v>
      </c>
      <c r="AZ100" s="2" t="s">
        <v>38</v>
      </c>
      <c r="BA100" s="2" t="s">
        <v>38</v>
      </c>
      <c r="BB100" s="15" t="s">
        <v>38</v>
      </c>
      <c r="BC100" s="29" t="s">
        <v>38</v>
      </c>
      <c r="BD100" s="29" t="s">
        <v>38</v>
      </c>
      <c r="BE100" s="29" t="s">
        <v>38</v>
      </c>
      <c r="BF100" s="15"/>
    </row>
    <row r="101" spans="1:58">
      <c r="A101" t="s">
        <v>17</v>
      </c>
      <c r="B101" t="s">
        <v>17</v>
      </c>
      <c r="C101" t="s">
        <v>18</v>
      </c>
      <c r="D101">
        <v>73.3</v>
      </c>
      <c r="BB101" s="15"/>
      <c r="BC101" s="29"/>
      <c r="BD101" s="29"/>
      <c r="BE101" s="29"/>
      <c r="BF101" s="15"/>
    </row>
    <row r="102" spans="1:58">
      <c r="A102" t="s">
        <v>17</v>
      </c>
      <c r="B102" t="s">
        <v>17</v>
      </c>
      <c r="C102" t="s">
        <v>18</v>
      </c>
      <c r="D102">
        <v>74</v>
      </c>
      <c r="E102" t="s">
        <v>100</v>
      </c>
      <c r="F102" t="s">
        <v>38</v>
      </c>
      <c r="H102" t="s">
        <v>38</v>
      </c>
      <c r="J102" s="1" t="s">
        <v>38</v>
      </c>
      <c r="L102" t="s">
        <v>38</v>
      </c>
      <c r="N102" s="1" t="s">
        <v>38</v>
      </c>
      <c r="P102" t="s">
        <v>38</v>
      </c>
      <c r="R102" s="1" t="s">
        <v>38</v>
      </c>
      <c r="T102" t="s">
        <v>38</v>
      </c>
      <c r="V102" s="1" t="s">
        <v>38</v>
      </c>
      <c r="X102" t="s">
        <v>38</v>
      </c>
      <c r="Z102" s="1" t="s">
        <v>38</v>
      </c>
      <c r="AB102" s="2" t="s">
        <v>38</v>
      </c>
      <c r="AD102" s="1" t="s">
        <v>38</v>
      </c>
      <c r="AF102" s="2" t="s">
        <v>38</v>
      </c>
      <c r="AH102" s="1" t="s">
        <v>38</v>
      </c>
      <c r="AJ102" t="s">
        <v>38</v>
      </c>
      <c r="AL102" s="1" t="s">
        <v>38</v>
      </c>
      <c r="AN102" t="s">
        <v>38</v>
      </c>
      <c r="AP102" s="1" t="s">
        <v>38</v>
      </c>
      <c r="AR102" t="s">
        <v>38</v>
      </c>
      <c r="AT102" s="1" t="s">
        <v>38</v>
      </c>
      <c r="AV102" s="2" t="s">
        <v>38</v>
      </c>
      <c r="AX102" s="1" t="s">
        <v>38</v>
      </c>
      <c r="AY102" s="2" t="s">
        <v>38</v>
      </c>
      <c r="AZ102" s="2" t="s">
        <v>38</v>
      </c>
      <c r="BA102" s="2" t="s">
        <v>38</v>
      </c>
      <c r="BB102" s="15" t="s">
        <v>38</v>
      </c>
      <c r="BC102" s="29" t="s">
        <v>38</v>
      </c>
      <c r="BD102" s="29" t="s">
        <v>38</v>
      </c>
      <c r="BE102" s="29" t="s">
        <v>38</v>
      </c>
      <c r="BF102" s="15"/>
    </row>
    <row r="103" spans="1:58">
      <c r="A103" t="s">
        <v>17</v>
      </c>
      <c r="B103" t="s">
        <v>17</v>
      </c>
      <c r="C103" t="s">
        <v>18</v>
      </c>
      <c r="D103">
        <v>75</v>
      </c>
      <c r="E103" t="s">
        <v>98</v>
      </c>
      <c r="F103" t="s">
        <v>38</v>
      </c>
      <c r="H103" t="s">
        <v>38</v>
      </c>
      <c r="J103" s="1" t="s">
        <v>38</v>
      </c>
      <c r="L103" t="s">
        <v>38</v>
      </c>
      <c r="N103" s="1" t="s">
        <v>38</v>
      </c>
      <c r="P103" t="s">
        <v>38</v>
      </c>
      <c r="R103" s="1" t="s">
        <v>38</v>
      </c>
      <c r="T103" t="s">
        <v>38</v>
      </c>
      <c r="V103" s="1" t="s">
        <v>38</v>
      </c>
      <c r="X103" t="s">
        <v>38</v>
      </c>
      <c r="Z103" s="1" t="s">
        <v>38</v>
      </c>
      <c r="AB103" s="2" t="s">
        <v>38</v>
      </c>
      <c r="AD103" s="1" t="s">
        <v>38</v>
      </c>
      <c r="AF103" s="2" t="s">
        <v>38</v>
      </c>
      <c r="AH103" s="1" t="s">
        <v>38</v>
      </c>
      <c r="AJ103" t="s">
        <v>38</v>
      </c>
      <c r="AL103" s="1" t="s">
        <v>38</v>
      </c>
      <c r="AN103" t="s">
        <v>38</v>
      </c>
      <c r="AP103" s="1" t="s">
        <v>38</v>
      </c>
      <c r="AR103" t="s">
        <v>38</v>
      </c>
      <c r="AT103" s="1" t="s">
        <v>38</v>
      </c>
      <c r="AV103" s="2" t="s">
        <v>38</v>
      </c>
      <c r="AX103" s="1" t="s">
        <v>38</v>
      </c>
      <c r="AY103" s="2" t="s">
        <v>38</v>
      </c>
      <c r="AZ103" s="2" t="s">
        <v>38</v>
      </c>
      <c r="BA103" s="2" t="s">
        <v>38</v>
      </c>
      <c r="BB103" s="15" t="s">
        <v>38</v>
      </c>
      <c r="BC103" s="29" t="s">
        <v>38</v>
      </c>
      <c r="BD103" s="29" t="s">
        <v>38</v>
      </c>
      <c r="BE103" s="29" t="s">
        <v>38</v>
      </c>
      <c r="BF103" s="15"/>
    </row>
    <row r="104" spans="1:58">
      <c r="A104" t="s">
        <v>17</v>
      </c>
      <c r="B104" t="s">
        <v>17</v>
      </c>
      <c r="C104" t="s">
        <v>18</v>
      </c>
      <c r="D104">
        <v>75.3</v>
      </c>
      <c r="BB104" s="15"/>
      <c r="BC104" s="29"/>
      <c r="BD104" s="29"/>
      <c r="BE104" s="29"/>
      <c r="BF104" s="15"/>
    </row>
    <row r="105" spans="1:58">
      <c r="A105" t="s">
        <v>17</v>
      </c>
      <c r="B105" t="s">
        <v>17</v>
      </c>
      <c r="C105" t="s">
        <v>18</v>
      </c>
      <c r="D105">
        <v>76</v>
      </c>
      <c r="E105" t="s">
        <v>34</v>
      </c>
      <c r="F105" t="s">
        <v>38</v>
      </c>
      <c r="H105" t="s">
        <v>38</v>
      </c>
      <c r="J105" s="1" t="s">
        <v>38</v>
      </c>
      <c r="L105" t="s">
        <v>38</v>
      </c>
      <c r="N105" s="1" t="s">
        <v>38</v>
      </c>
      <c r="P105" t="s">
        <v>38</v>
      </c>
      <c r="R105" s="1" t="s">
        <v>38</v>
      </c>
      <c r="T105" t="s">
        <v>38</v>
      </c>
      <c r="V105" s="1" t="s">
        <v>38</v>
      </c>
      <c r="X105" t="s">
        <v>38</v>
      </c>
      <c r="Z105" s="1" t="s">
        <v>38</v>
      </c>
      <c r="AB105" s="2" t="s">
        <v>38</v>
      </c>
      <c r="AD105" s="1" t="s">
        <v>38</v>
      </c>
      <c r="AF105" s="2" t="s">
        <v>38</v>
      </c>
      <c r="AH105" s="1" t="s">
        <v>38</v>
      </c>
      <c r="AJ105" t="s">
        <v>38</v>
      </c>
      <c r="AL105" s="1" t="s">
        <v>38</v>
      </c>
      <c r="AN105" t="s">
        <v>38</v>
      </c>
      <c r="AP105" s="1" t="s">
        <v>38</v>
      </c>
      <c r="AR105" t="s">
        <v>38</v>
      </c>
      <c r="AT105" s="1" t="s">
        <v>38</v>
      </c>
      <c r="AV105" s="2" t="s">
        <v>38</v>
      </c>
      <c r="AX105" s="1" t="s">
        <v>38</v>
      </c>
      <c r="AY105" s="2" t="s">
        <v>38</v>
      </c>
      <c r="AZ105" s="2" t="s">
        <v>38</v>
      </c>
      <c r="BA105" s="2" t="s">
        <v>38</v>
      </c>
      <c r="BB105" s="15" t="s">
        <v>38</v>
      </c>
      <c r="BC105" s="29" t="s">
        <v>38</v>
      </c>
      <c r="BD105" s="29" t="s">
        <v>38</v>
      </c>
      <c r="BE105" s="29" t="s">
        <v>38</v>
      </c>
      <c r="BF105" s="15"/>
    </row>
    <row r="106" spans="1:58">
      <c r="A106" t="s">
        <v>17</v>
      </c>
      <c r="B106" t="s">
        <v>17</v>
      </c>
      <c r="C106" t="s">
        <v>18</v>
      </c>
      <c r="D106">
        <v>77</v>
      </c>
      <c r="E106" t="s">
        <v>98</v>
      </c>
      <c r="F106" t="s">
        <v>38</v>
      </c>
      <c r="H106" t="s">
        <v>38</v>
      </c>
      <c r="J106" s="1" t="s">
        <v>38</v>
      </c>
      <c r="L106" t="s">
        <v>38</v>
      </c>
      <c r="N106" s="1" t="s">
        <v>38</v>
      </c>
      <c r="P106" t="s">
        <v>38</v>
      </c>
      <c r="R106" s="1" t="s">
        <v>38</v>
      </c>
      <c r="T106" t="s">
        <v>38</v>
      </c>
      <c r="V106" s="1" t="s">
        <v>38</v>
      </c>
      <c r="X106" t="s">
        <v>38</v>
      </c>
      <c r="Z106" s="1" t="s">
        <v>38</v>
      </c>
      <c r="AB106" s="2" t="s">
        <v>38</v>
      </c>
      <c r="AD106" s="1" t="s">
        <v>38</v>
      </c>
      <c r="AF106" s="2" t="s">
        <v>38</v>
      </c>
      <c r="AH106" s="1" t="s">
        <v>38</v>
      </c>
      <c r="AJ106" t="s">
        <v>38</v>
      </c>
      <c r="AL106" s="1" t="s">
        <v>38</v>
      </c>
      <c r="AN106" t="s">
        <v>38</v>
      </c>
      <c r="AP106" s="1" t="s">
        <v>38</v>
      </c>
      <c r="AR106" t="s">
        <v>38</v>
      </c>
      <c r="AT106" s="1" t="s">
        <v>38</v>
      </c>
      <c r="AV106" s="2" t="s">
        <v>38</v>
      </c>
      <c r="AX106" s="1" t="s">
        <v>38</v>
      </c>
      <c r="AY106" s="2" t="s">
        <v>38</v>
      </c>
      <c r="AZ106" s="2" t="s">
        <v>38</v>
      </c>
      <c r="BA106" s="2" t="s">
        <v>38</v>
      </c>
      <c r="BB106" s="15" t="s">
        <v>38</v>
      </c>
      <c r="BC106" s="29" t="s">
        <v>38</v>
      </c>
      <c r="BD106" s="29" t="s">
        <v>38</v>
      </c>
      <c r="BE106" s="29" t="s">
        <v>38</v>
      </c>
      <c r="BF106" s="15"/>
    </row>
    <row r="107" spans="1:58">
      <c r="A107" t="s">
        <v>17</v>
      </c>
      <c r="B107" t="s">
        <v>17</v>
      </c>
      <c r="C107" t="s">
        <v>18</v>
      </c>
      <c r="D107">
        <v>77.3</v>
      </c>
      <c r="BB107" s="19"/>
      <c r="BC107" s="16"/>
      <c r="BD107" s="16"/>
      <c r="BE107" s="16"/>
      <c r="BF107" s="15"/>
    </row>
    <row r="108" spans="1:58">
      <c r="A108" t="s">
        <v>17</v>
      </c>
      <c r="B108" t="s">
        <v>17</v>
      </c>
      <c r="C108" t="s">
        <v>18</v>
      </c>
      <c r="D108">
        <v>77.5</v>
      </c>
      <c r="E108" t="s">
        <v>101</v>
      </c>
      <c r="BB108" s="19"/>
      <c r="BC108" s="16"/>
      <c r="BD108" s="16"/>
      <c r="BE108" s="16"/>
      <c r="BF108" s="15"/>
    </row>
    <row r="109" spans="1:58">
      <c r="A109" t="s">
        <v>17</v>
      </c>
      <c r="B109" t="s">
        <v>17</v>
      </c>
      <c r="C109" t="s">
        <v>18</v>
      </c>
      <c r="D109">
        <v>78</v>
      </c>
      <c r="E109" t="s">
        <v>102</v>
      </c>
      <c r="F109" s="5">
        <v>27695</v>
      </c>
      <c r="G109">
        <v>119</v>
      </c>
      <c r="H109" s="5">
        <v>27695</v>
      </c>
      <c r="J109" s="6">
        <v>43284</v>
      </c>
      <c r="K109">
        <v>110</v>
      </c>
      <c r="L109" s="5">
        <v>43284</v>
      </c>
      <c r="N109" s="6">
        <v>190660</v>
      </c>
      <c r="O109">
        <v>324</v>
      </c>
      <c r="P109" s="5">
        <v>190660</v>
      </c>
      <c r="R109" s="6">
        <v>27770</v>
      </c>
      <c r="S109">
        <v>83</v>
      </c>
      <c r="T109" s="5">
        <v>27770</v>
      </c>
      <c r="V109" s="6">
        <v>30371</v>
      </c>
      <c r="W109">
        <v>154</v>
      </c>
      <c r="X109" s="5">
        <v>30371</v>
      </c>
      <c r="Z109" s="6">
        <v>41816</v>
      </c>
      <c r="AA109" s="2">
        <v>116</v>
      </c>
      <c r="AB109" s="7">
        <v>41816</v>
      </c>
      <c r="AD109" s="6">
        <v>32747</v>
      </c>
      <c r="AE109" s="2">
        <v>187</v>
      </c>
      <c r="AF109" s="7">
        <v>32747</v>
      </c>
      <c r="AH109" s="6">
        <v>61937</v>
      </c>
      <c r="AI109">
        <v>177</v>
      </c>
      <c r="AJ109" s="5">
        <v>61937</v>
      </c>
      <c r="AL109" s="6">
        <v>27521</v>
      </c>
      <c r="AM109">
        <v>87</v>
      </c>
      <c r="AN109" s="5">
        <v>27521</v>
      </c>
      <c r="AP109" s="6">
        <v>74627</v>
      </c>
      <c r="AQ109">
        <v>176</v>
      </c>
      <c r="AR109" s="5">
        <v>74627</v>
      </c>
      <c r="AT109" s="6">
        <v>75338</v>
      </c>
      <c r="AU109" s="2">
        <v>182</v>
      </c>
      <c r="AV109" s="7">
        <v>75338</v>
      </c>
      <c r="AX109" s="6">
        <v>13147</v>
      </c>
      <c r="AY109" s="2">
        <v>53</v>
      </c>
      <c r="AZ109" s="7">
        <v>13147</v>
      </c>
      <c r="BB109" s="19">
        <f t="shared" ref="BB109:BB116" si="29">SUM(F109,J109,N109,R109,V109,Z109,AD109,AH109,AL109,AP109,AT109,AX109)</f>
        <v>646913</v>
      </c>
      <c r="BC109" s="20">
        <f t="shared" ref="BC109:BC116" si="30">SQRT((G109^2)+(K109^2)+(O109^2)+(S109^2)+(W109^2)+(AA109^2)+(AE109^2)+(AI109^2)+(AM109^2)+(AQ109^2)+(AU109^2)+(AY109^2))</f>
        <v>562.20458909546448</v>
      </c>
      <c r="BD109" s="20">
        <f>SUM(H109,L109,P109,T109,X109,AB109,AF109,AJ109,AN109,AR109,AV109,AZ109)</f>
        <v>646913</v>
      </c>
      <c r="BE109" s="16"/>
      <c r="BF109" s="15"/>
    </row>
    <row r="110" spans="1:58">
      <c r="A110" t="s">
        <v>17</v>
      </c>
      <c r="B110" t="s">
        <v>17</v>
      </c>
      <c r="C110" t="s">
        <v>18</v>
      </c>
      <c r="D110">
        <v>79</v>
      </c>
      <c r="E110" t="s">
        <v>103</v>
      </c>
      <c r="F110" s="5">
        <v>23974</v>
      </c>
      <c r="G110">
        <v>634</v>
      </c>
      <c r="H110" s="8">
        <v>0.86599999999999999</v>
      </c>
      <c r="I110">
        <v>2.2999999999999998</v>
      </c>
      <c r="J110" s="6">
        <v>38553</v>
      </c>
      <c r="K110">
        <v>728</v>
      </c>
      <c r="L110" s="8">
        <v>0.89100000000000001</v>
      </c>
      <c r="M110">
        <v>1.6</v>
      </c>
      <c r="N110" s="6">
        <v>164294</v>
      </c>
      <c r="O110" s="5">
        <v>2110</v>
      </c>
      <c r="P110" s="8">
        <v>0.86199999999999999</v>
      </c>
      <c r="Q110">
        <v>1.1000000000000001</v>
      </c>
      <c r="R110" s="6">
        <v>22877</v>
      </c>
      <c r="S110">
        <v>521</v>
      </c>
      <c r="T110" s="8">
        <v>0.82399999999999995</v>
      </c>
      <c r="U110">
        <v>1.9</v>
      </c>
      <c r="V110" s="6">
        <v>25631</v>
      </c>
      <c r="W110">
        <v>919</v>
      </c>
      <c r="X110" s="8">
        <v>0.84399999999999997</v>
      </c>
      <c r="Y110">
        <v>3</v>
      </c>
      <c r="Z110" s="6">
        <v>34480</v>
      </c>
      <c r="AA110" s="2">
        <v>893</v>
      </c>
      <c r="AB110" s="9">
        <v>0.82499999999999996</v>
      </c>
      <c r="AC110" s="2">
        <v>2.1</v>
      </c>
      <c r="AD110" s="6">
        <v>27587</v>
      </c>
      <c r="AE110" s="2">
        <v>992</v>
      </c>
      <c r="AF110" s="9">
        <v>0.84199999999999997</v>
      </c>
      <c r="AG110" s="2">
        <v>3</v>
      </c>
      <c r="AH110" s="6">
        <v>54146</v>
      </c>
      <c r="AI110">
        <v>981</v>
      </c>
      <c r="AJ110" s="8">
        <v>0.874</v>
      </c>
      <c r="AK110">
        <v>1.5</v>
      </c>
      <c r="AL110" s="6">
        <v>23266</v>
      </c>
      <c r="AM110">
        <v>666</v>
      </c>
      <c r="AN110" s="8">
        <v>0.84499999999999997</v>
      </c>
      <c r="AO110">
        <v>2.4</v>
      </c>
      <c r="AP110" s="6">
        <v>62331</v>
      </c>
      <c r="AQ110" s="5">
        <v>1016</v>
      </c>
      <c r="AR110" s="8">
        <v>0.83499999999999996</v>
      </c>
      <c r="AS110">
        <v>1.4</v>
      </c>
      <c r="AT110" s="6">
        <v>63867</v>
      </c>
      <c r="AU110" s="7">
        <v>1017</v>
      </c>
      <c r="AV110" s="9">
        <v>0.84799999999999998</v>
      </c>
      <c r="AW110" s="2">
        <v>1.3</v>
      </c>
      <c r="AX110" s="6">
        <v>11351</v>
      </c>
      <c r="AY110" s="2">
        <v>408</v>
      </c>
      <c r="AZ110" s="9">
        <v>0.86299999999999999</v>
      </c>
      <c r="BA110" s="2">
        <v>3.1</v>
      </c>
      <c r="BB110" s="19">
        <f t="shared" si="29"/>
        <v>552357</v>
      </c>
      <c r="BC110" s="20">
        <f t="shared" si="30"/>
        <v>3452.6049585783776</v>
      </c>
      <c r="BD110" s="23">
        <f>(BB110/$BB$109)</f>
        <v>0.85383505973755358</v>
      </c>
      <c r="BE110" s="24">
        <f>(SQRT((BC110^2)-((BB110/$BB$109)^2)*($BC$109^2)))/$BB$109</f>
        <v>5.2852112023403976E-3</v>
      </c>
      <c r="BF110" s="25">
        <f>SQRT((($BB$109^2)*(BE110^2))+((BD110^2)*($BC$109^2)))</f>
        <v>3452.6049585783776</v>
      </c>
    </row>
    <row r="111" spans="1:58">
      <c r="A111" t="s">
        <v>17</v>
      </c>
      <c r="B111" t="s">
        <v>17</v>
      </c>
      <c r="C111" t="s">
        <v>18</v>
      </c>
      <c r="D111">
        <v>80</v>
      </c>
      <c r="E111" t="s">
        <v>104</v>
      </c>
      <c r="F111" s="5">
        <v>3683</v>
      </c>
      <c r="G111">
        <v>637</v>
      </c>
      <c r="H111" s="8">
        <v>0.13300000000000001</v>
      </c>
      <c r="I111">
        <v>2.2999999999999998</v>
      </c>
      <c r="J111" s="6">
        <v>4685</v>
      </c>
      <c r="K111">
        <v>707</v>
      </c>
      <c r="L111" s="8">
        <v>0.108</v>
      </c>
      <c r="M111">
        <v>1.6</v>
      </c>
      <c r="N111" s="6">
        <v>25858</v>
      </c>
      <c r="O111" s="5">
        <v>2059</v>
      </c>
      <c r="P111" s="8">
        <v>0.13600000000000001</v>
      </c>
      <c r="Q111">
        <v>1.1000000000000001</v>
      </c>
      <c r="R111" s="6">
        <v>4890</v>
      </c>
      <c r="S111">
        <v>537</v>
      </c>
      <c r="T111" s="8">
        <v>0.17599999999999999</v>
      </c>
      <c r="U111">
        <v>1.9</v>
      </c>
      <c r="V111" s="6">
        <v>4740</v>
      </c>
      <c r="W111">
        <v>917</v>
      </c>
      <c r="X111" s="8">
        <v>0.156</v>
      </c>
      <c r="Y111">
        <v>3</v>
      </c>
      <c r="Z111" s="6">
        <v>7241</v>
      </c>
      <c r="AA111" s="2">
        <v>903</v>
      </c>
      <c r="AB111" s="9">
        <v>0.17299999999999999</v>
      </c>
      <c r="AC111" s="2">
        <v>2.2000000000000002</v>
      </c>
      <c r="AD111" s="6">
        <v>5102</v>
      </c>
      <c r="AE111" s="2">
        <v>995</v>
      </c>
      <c r="AF111" s="9">
        <v>0.156</v>
      </c>
      <c r="AG111" s="2">
        <v>3</v>
      </c>
      <c r="AH111" s="6">
        <v>7752</v>
      </c>
      <c r="AI111">
        <v>952</v>
      </c>
      <c r="AJ111" s="8">
        <v>0.125</v>
      </c>
      <c r="AK111">
        <v>1.5</v>
      </c>
      <c r="AL111" s="6">
        <v>4213</v>
      </c>
      <c r="AM111">
        <v>655</v>
      </c>
      <c r="AN111" s="8">
        <v>0.153</v>
      </c>
      <c r="AO111">
        <v>2.4</v>
      </c>
      <c r="AP111" s="6">
        <v>12243</v>
      </c>
      <c r="AQ111" s="5">
        <v>1041</v>
      </c>
      <c r="AR111" s="8">
        <v>0.16400000000000001</v>
      </c>
      <c r="AS111">
        <v>1.4</v>
      </c>
      <c r="AT111" s="6">
        <v>11357</v>
      </c>
      <c r="AU111" s="2">
        <v>988</v>
      </c>
      <c r="AV111" s="9">
        <v>0.151</v>
      </c>
      <c r="AW111" s="2">
        <v>1.3</v>
      </c>
      <c r="AX111" s="6">
        <v>1796</v>
      </c>
      <c r="AY111" s="2">
        <v>411</v>
      </c>
      <c r="AZ111" s="9">
        <v>0.13700000000000001</v>
      </c>
      <c r="BA111" s="2">
        <v>3.1</v>
      </c>
      <c r="BB111" s="19">
        <f t="shared" si="29"/>
        <v>93560</v>
      </c>
      <c r="BC111" s="20">
        <f t="shared" si="30"/>
        <v>3412.3109471441785</v>
      </c>
      <c r="BD111" s="23">
        <f t="shared" ref="BD111:BD116" si="31">(BB111/$BB$109)</f>
        <v>0.14462532056087912</v>
      </c>
      <c r="BE111" s="24">
        <f t="shared" ref="BE111:BE116" si="32">(SQRT((BC111^2)-((BB111/$BB$109)^2)*($BC$109^2)))/$BB$109</f>
        <v>5.2732625380927552E-3</v>
      </c>
      <c r="BF111" s="25">
        <f t="shared" ref="BF111:BF116" si="33">SQRT((($BB$109^2)*(BE111^2))+((BD111^2)*($BC$109^2)))</f>
        <v>3412.3109471441785</v>
      </c>
    </row>
    <row r="112" spans="1:58">
      <c r="A112" t="s">
        <v>17</v>
      </c>
      <c r="B112" t="s">
        <v>17</v>
      </c>
      <c r="C112" t="s">
        <v>18</v>
      </c>
      <c r="D112">
        <v>81</v>
      </c>
      <c r="E112" t="s">
        <v>105</v>
      </c>
      <c r="F112" s="5">
        <v>2443</v>
      </c>
      <c r="G112">
        <v>521</v>
      </c>
      <c r="H112" s="8">
        <v>8.7999999999999995E-2</v>
      </c>
      <c r="I112">
        <v>1.9</v>
      </c>
      <c r="J112" s="6">
        <v>3007</v>
      </c>
      <c r="K112">
        <v>668</v>
      </c>
      <c r="L112" s="8">
        <v>6.9000000000000006E-2</v>
      </c>
      <c r="M112">
        <v>1.5</v>
      </c>
      <c r="N112" s="6">
        <v>13656</v>
      </c>
      <c r="O112" s="5">
        <v>1376</v>
      </c>
      <c r="P112" s="8">
        <v>7.1999999999999995E-2</v>
      </c>
      <c r="Q112">
        <v>0.7</v>
      </c>
      <c r="R112" s="6">
        <v>3196</v>
      </c>
      <c r="S112">
        <v>475</v>
      </c>
      <c r="T112" s="8">
        <v>0.115</v>
      </c>
      <c r="U112">
        <v>1.7</v>
      </c>
      <c r="V112" s="6">
        <v>3076</v>
      </c>
      <c r="W112">
        <v>736</v>
      </c>
      <c r="X112" s="8">
        <v>0.10100000000000001</v>
      </c>
      <c r="Y112">
        <v>2.4</v>
      </c>
      <c r="Z112" s="6">
        <v>4470</v>
      </c>
      <c r="AA112" s="2">
        <v>817</v>
      </c>
      <c r="AB112" s="9">
        <v>0.107</v>
      </c>
      <c r="AC112" s="2">
        <v>2</v>
      </c>
      <c r="AD112" s="6">
        <v>3769</v>
      </c>
      <c r="AE112" s="2">
        <v>861</v>
      </c>
      <c r="AF112" s="9">
        <v>0.115</v>
      </c>
      <c r="AG112" s="2">
        <v>2.6</v>
      </c>
      <c r="AH112" s="6">
        <v>5292</v>
      </c>
      <c r="AI112">
        <v>786</v>
      </c>
      <c r="AJ112" s="8">
        <v>8.5000000000000006E-2</v>
      </c>
      <c r="AK112">
        <v>1.3</v>
      </c>
      <c r="AL112" s="6">
        <v>2558</v>
      </c>
      <c r="AM112">
        <v>539</v>
      </c>
      <c r="AN112" s="8">
        <v>9.2999999999999999E-2</v>
      </c>
      <c r="AO112">
        <v>2</v>
      </c>
      <c r="AP112" s="6">
        <v>6938</v>
      </c>
      <c r="AQ112">
        <v>905</v>
      </c>
      <c r="AR112" s="8">
        <v>9.2999999999999999E-2</v>
      </c>
      <c r="AS112">
        <v>1.2</v>
      </c>
      <c r="AT112" s="6">
        <v>7902</v>
      </c>
      <c r="AU112" s="2">
        <v>961</v>
      </c>
      <c r="AV112" s="9">
        <v>0.105</v>
      </c>
      <c r="AW112" s="2">
        <v>1.3</v>
      </c>
      <c r="AX112" s="1">
        <v>996</v>
      </c>
      <c r="AY112" s="2">
        <v>247</v>
      </c>
      <c r="AZ112" s="9">
        <v>7.5999999999999998E-2</v>
      </c>
      <c r="BA112" s="2">
        <v>1.9</v>
      </c>
      <c r="BB112" s="19">
        <f t="shared" si="29"/>
        <v>57303</v>
      </c>
      <c r="BC112" s="20">
        <f t="shared" si="30"/>
        <v>2738.4382410417802</v>
      </c>
      <c r="BD112" s="23">
        <f t="shared" si="31"/>
        <v>8.8579144336255411E-2</v>
      </c>
      <c r="BE112" s="24">
        <f t="shared" si="32"/>
        <v>4.2323857933009761E-3</v>
      </c>
      <c r="BF112" s="25">
        <f t="shared" si="33"/>
        <v>2738.4382410417802</v>
      </c>
    </row>
    <row r="113" spans="1:58">
      <c r="A113" t="s">
        <v>17</v>
      </c>
      <c r="B113" t="s">
        <v>17</v>
      </c>
      <c r="C113" t="s">
        <v>18</v>
      </c>
      <c r="D113">
        <v>82</v>
      </c>
      <c r="E113" t="s">
        <v>106</v>
      </c>
      <c r="F113" s="5">
        <v>1240</v>
      </c>
      <c r="G113">
        <v>375</v>
      </c>
      <c r="H113" s="8">
        <v>4.4999999999999998E-2</v>
      </c>
      <c r="I113">
        <v>1.3</v>
      </c>
      <c r="J113" s="6">
        <v>1678</v>
      </c>
      <c r="K113">
        <v>367</v>
      </c>
      <c r="L113" s="8">
        <v>3.9E-2</v>
      </c>
      <c r="M113">
        <v>0.8</v>
      </c>
      <c r="N113" s="6">
        <v>12202</v>
      </c>
      <c r="O113" s="5">
        <v>1473</v>
      </c>
      <c r="P113" s="8">
        <v>6.4000000000000001E-2</v>
      </c>
      <c r="Q113">
        <v>0.8</v>
      </c>
      <c r="R113" s="6">
        <v>1694</v>
      </c>
      <c r="S113">
        <v>384</v>
      </c>
      <c r="T113" s="8">
        <v>6.0999999999999999E-2</v>
      </c>
      <c r="U113">
        <v>1.4</v>
      </c>
      <c r="V113" s="6">
        <v>1664</v>
      </c>
      <c r="W113">
        <v>502</v>
      </c>
      <c r="X113" s="8">
        <v>5.5E-2</v>
      </c>
      <c r="Y113">
        <v>1.7</v>
      </c>
      <c r="Z113" s="6">
        <v>2771</v>
      </c>
      <c r="AA113" s="2">
        <v>593</v>
      </c>
      <c r="AB113" s="9">
        <v>6.6000000000000003E-2</v>
      </c>
      <c r="AC113" s="2">
        <v>1.4</v>
      </c>
      <c r="AD113" s="6">
        <v>1333</v>
      </c>
      <c r="AE113" s="2">
        <v>481</v>
      </c>
      <c r="AF113" s="9">
        <v>4.1000000000000002E-2</v>
      </c>
      <c r="AG113" s="2">
        <v>1.5</v>
      </c>
      <c r="AH113" s="6">
        <v>2460</v>
      </c>
      <c r="AI113">
        <v>576</v>
      </c>
      <c r="AJ113" s="11">
        <v>0.04</v>
      </c>
      <c r="AK113">
        <v>0.9</v>
      </c>
      <c r="AL113" s="6">
        <v>1655</v>
      </c>
      <c r="AM113">
        <v>478</v>
      </c>
      <c r="AN113" s="11">
        <v>0.06</v>
      </c>
      <c r="AO113">
        <v>1.7</v>
      </c>
      <c r="AP113" s="6">
        <v>5305</v>
      </c>
      <c r="AQ113">
        <v>668</v>
      </c>
      <c r="AR113" s="8">
        <v>7.0999999999999994E-2</v>
      </c>
      <c r="AS113">
        <v>0.9</v>
      </c>
      <c r="AT113" s="6">
        <v>3455</v>
      </c>
      <c r="AU113" s="2">
        <v>614</v>
      </c>
      <c r="AV113" s="9">
        <v>4.5999999999999999E-2</v>
      </c>
      <c r="AW113" s="2">
        <v>0.8</v>
      </c>
      <c r="AX113" s="1">
        <v>800</v>
      </c>
      <c r="AY113" s="2">
        <v>340</v>
      </c>
      <c r="AZ113" s="9">
        <v>6.0999999999999999E-2</v>
      </c>
      <c r="BA113" s="2">
        <v>2.6</v>
      </c>
      <c r="BB113" s="19">
        <f t="shared" si="29"/>
        <v>36257</v>
      </c>
      <c r="BC113" s="20">
        <f t="shared" si="30"/>
        <v>2219.5929807061475</v>
      </c>
      <c r="BD113" s="23">
        <f t="shared" si="31"/>
        <v>5.6046176224623712E-2</v>
      </c>
      <c r="BE113" s="24">
        <f t="shared" si="32"/>
        <v>3.4307075527244147E-3</v>
      </c>
      <c r="BF113" s="25">
        <f t="shared" si="33"/>
        <v>2219.5929807061475</v>
      </c>
    </row>
    <row r="114" spans="1:58">
      <c r="A114" t="s">
        <v>17</v>
      </c>
      <c r="B114" t="s">
        <v>17</v>
      </c>
      <c r="C114" t="s">
        <v>18</v>
      </c>
      <c r="D114">
        <v>83</v>
      </c>
      <c r="E114" t="s">
        <v>107</v>
      </c>
      <c r="F114">
        <v>839</v>
      </c>
      <c r="G114">
        <v>300</v>
      </c>
      <c r="H114" s="11">
        <v>0.03</v>
      </c>
      <c r="I114">
        <v>1.1000000000000001</v>
      </c>
      <c r="J114" s="6">
        <v>1258</v>
      </c>
      <c r="K114">
        <v>313</v>
      </c>
      <c r="L114" s="8">
        <v>2.9000000000000001E-2</v>
      </c>
      <c r="M114">
        <v>0.7</v>
      </c>
      <c r="N114" s="6">
        <v>8248</v>
      </c>
      <c r="O114" s="5">
        <v>1067</v>
      </c>
      <c r="P114" s="8">
        <v>4.2999999999999997E-2</v>
      </c>
      <c r="Q114">
        <v>0.6</v>
      </c>
      <c r="R114" s="6">
        <v>1467</v>
      </c>
      <c r="S114">
        <v>345</v>
      </c>
      <c r="T114" s="8">
        <v>5.2999999999999999E-2</v>
      </c>
      <c r="U114">
        <v>1.2</v>
      </c>
      <c r="V114" s="6">
        <v>1049</v>
      </c>
      <c r="W114">
        <v>451</v>
      </c>
      <c r="X114" s="8">
        <v>3.5000000000000003E-2</v>
      </c>
      <c r="Y114">
        <v>1.5</v>
      </c>
      <c r="Z114" s="6">
        <v>2118</v>
      </c>
      <c r="AA114" s="2">
        <v>516</v>
      </c>
      <c r="AB114" s="9">
        <v>5.0999999999999997E-2</v>
      </c>
      <c r="AC114" s="2">
        <v>1.2</v>
      </c>
      <c r="AD114" s="1">
        <v>976</v>
      </c>
      <c r="AE114" s="2">
        <v>441</v>
      </c>
      <c r="AF114" s="10">
        <v>0.03</v>
      </c>
      <c r="AG114" s="2">
        <v>1.4</v>
      </c>
      <c r="AH114" s="1">
        <v>743</v>
      </c>
      <c r="AI114">
        <v>279</v>
      </c>
      <c r="AJ114" s="8">
        <v>1.2E-2</v>
      </c>
      <c r="AK114">
        <v>0.5</v>
      </c>
      <c r="AL114" s="6">
        <v>1495</v>
      </c>
      <c r="AM114">
        <v>455</v>
      </c>
      <c r="AN114" s="8">
        <v>5.3999999999999999E-2</v>
      </c>
      <c r="AO114">
        <v>1.7</v>
      </c>
      <c r="AP114" s="6">
        <v>4247</v>
      </c>
      <c r="AQ114">
        <v>613</v>
      </c>
      <c r="AR114" s="8">
        <v>5.7000000000000002E-2</v>
      </c>
      <c r="AS114">
        <v>0.8</v>
      </c>
      <c r="AT114" s="6">
        <v>2344</v>
      </c>
      <c r="AU114" s="2">
        <v>472</v>
      </c>
      <c r="AV114" s="9">
        <v>3.1E-2</v>
      </c>
      <c r="AW114" s="2">
        <v>0.6</v>
      </c>
      <c r="AX114" s="1">
        <v>786</v>
      </c>
      <c r="AY114" s="2">
        <v>340</v>
      </c>
      <c r="AZ114" s="10">
        <v>0.06</v>
      </c>
      <c r="BA114" s="2">
        <v>2.6</v>
      </c>
      <c r="BB114" s="19">
        <f t="shared" si="29"/>
        <v>25570</v>
      </c>
      <c r="BC114" s="20">
        <f t="shared" si="30"/>
        <v>1763.1335740663553</v>
      </c>
      <c r="BD114" s="23">
        <f t="shared" si="31"/>
        <v>3.9526180491039752E-2</v>
      </c>
      <c r="BE114" s="24">
        <f t="shared" si="32"/>
        <v>2.7252405367579505E-3</v>
      </c>
      <c r="BF114" s="25">
        <f t="shared" si="33"/>
        <v>1763.1335740663553</v>
      </c>
    </row>
    <row r="115" spans="1:58">
      <c r="A115" t="s">
        <v>17</v>
      </c>
      <c r="B115" t="s">
        <v>17</v>
      </c>
      <c r="C115" t="s">
        <v>18</v>
      </c>
      <c r="D115">
        <v>84</v>
      </c>
      <c r="E115" t="s">
        <v>108</v>
      </c>
      <c r="F115">
        <v>401</v>
      </c>
      <c r="G115">
        <v>227</v>
      </c>
      <c r="H115" s="8">
        <v>1.4E-2</v>
      </c>
      <c r="I115">
        <v>0.8</v>
      </c>
      <c r="J115" s="1">
        <v>420</v>
      </c>
      <c r="K115">
        <v>187</v>
      </c>
      <c r="L115" s="11">
        <v>0.01</v>
      </c>
      <c r="M115">
        <v>0.4</v>
      </c>
      <c r="N115" s="6">
        <v>3954</v>
      </c>
      <c r="O115">
        <v>938</v>
      </c>
      <c r="P115" s="8">
        <v>2.1000000000000001E-2</v>
      </c>
      <c r="Q115">
        <v>0.5</v>
      </c>
      <c r="R115" s="1">
        <v>227</v>
      </c>
      <c r="S115">
        <v>145</v>
      </c>
      <c r="T115" s="8">
        <v>8.0000000000000002E-3</v>
      </c>
      <c r="U115">
        <v>0.5</v>
      </c>
      <c r="V115" s="1">
        <v>615</v>
      </c>
      <c r="W115">
        <v>253</v>
      </c>
      <c r="X115" s="11">
        <v>0.02</v>
      </c>
      <c r="Y115">
        <v>0.8</v>
      </c>
      <c r="Z115" s="1">
        <v>653</v>
      </c>
      <c r="AA115" s="2">
        <v>236</v>
      </c>
      <c r="AB115" s="9">
        <v>1.6E-2</v>
      </c>
      <c r="AC115" s="2">
        <v>0.6</v>
      </c>
      <c r="AD115" s="1">
        <v>357</v>
      </c>
      <c r="AE115" s="2">
        <v>261</v>
      </c>
      <c r="AF115" s="9">
        <v>1.0999999999999999E-2</v>
      </c>
      <c r="AG115" s="2">
        <v>0.8</v>
      </c>
      <c r="AH115" s="6">
        <v>1717</v>
      </c>
      <c r="AI115">
        <v>507</v>
      </c>
      <c r="AJ115" s="8">
        <v>2.8000000000000001E-2</v>
      </c>
      <c r="AK115">
        <v>0.8</v>
      </c>
      <c r="AL115" s="1">
        <v>160</v>
      </c>
      <c r="AM115">
        <v>93</v>
      </c>
      <c r="AN115" s="8">
        <v>6.0000000000000001E-3</v>
      </c>
      <c r="AO115">
        <v>0.3</v>
      </c>
      <c r="AP115" s="6">
        <v>1058</v>
      </c>
      <c r="AQ115">
        <v>310</v>
      </c>
      <c r="AR115" s="8">
        <v>1.4E-2</v>
      </c>
      <c r="AS115">
        <v>0.4</v>
      </c>
      <c r="AT115" s="6">
        <v>1111</v>
      </c>
      <c r="AU115" s="2">
        <v>360</v>
      </c>
      <c r="AV115" s="9">
        <v>1.4999999999999999E-2</v>
      </c>
      <c r="AW115" s="2">
        <v>0.5</v>
      </c>
      <c r="AX115" s="1">
        <v>14</v>
      </c>
      <c r="AY115" s="2">
        <v>22</v>
      </c>
      <c r="AZ115" s="9">
        <v>1E-3</v>
      </c>
      <c r="BA115" s="2">
        <v>0.2</v>
      </c>
      <c r="BB115" s="19">
        <f t="shared" si="29"/>
        <v>10687</v>
      </c>
      <c r="BC115" s="20">
        <f t="shared" si="30"/>
        <v>1291.1525858704695</v>
      </c>
      <c r="BD115" s="23">
        <f t="shared" si="31"/>
        <v>1.651999573358396E-2</v>
      </c>
      <c r="BE115" s="24">
        <f t="shared" si="32"/>
        <v>1.9958157916733993E-3</v>
      </c>
      <c r="BF115" s="25">
        <f t="shared" si="33"/>
        <v>1291.1525858704695</v>
      </c>
    </row>
    <row r="116" spans="1:58">
      <c r="A116" t="s">
        <v>17</v>
      </c>
      <c r="B116" t="s">
        <v>17</v>
      </c>
      <c r="C116" t="s">
        <v>18</v>
      </c>
      <c r="D116">
        <v>85</v>
      </c>
      <c r="E116" t="s">
        <v>109</v>
      </c>
      <c r="F116">
        <v>38</v>
      </c>
      <c r="G116">
        <v>58</v>
      </c>
      <c r="H116" s="8">
        <v>1E-3</v>
      </c>
      <c r="I116">
        <v>0.2</v>
      </c>
      <c r="J116" s="1">
        <v>46</v>
      </c>
      <c r="K116">
        <v>29</v>
      </c>
      <c r="L116" s="8">
        <v>1E-3</v>
      </c>
      <c r="M116">
        <v>0.1</v>
      </c>
      <c r="N116" s="1">
        <v>508</v>
      </c>
      <c r="O116">
        <v>174</v>
      </c>
      <c r="P116" s="8">
        <v>3.0000000000000001E-3</v>
      </c>
      <c r="Q116">
        <v>0.1</v>
      </c>
      <c r="R116" s="1">
        <v>3</v>
      </c>
      <c r="S116">
        <v>6</v>
      </c>
      <c r="T116" s="11">
        <v>0</v>
      </c>
      <c r="U116">
        <v>0.1</v>
      </c>
      <c r="V116" s="1">
        <v>0</v>
      </c>
      <c r="W116">
        <v>119</v>
      </c>
      <c r="X116" s="11">
        <v>0</v>
      </c>
      <c r="Y116">
        <v>0.1</v>
      </c>
      <c r="Z116" s="1">
        <v>95</v>
      </c>
      <c r="AA116" s="2">
        <v>60</v>
      </c>
      <c r="AB116" s="9">
        <v>2E-3</v>
      </c>
      <c r="AC116" s="2">
        <v>0.1</v>
      </c>
      <c r="AD116" s="1">
        <v>58</v>
      </c>
      <c r="AE116" s="2">
        <v>58</v>
      </c>
      <c r="AF116" s="9">
        <v>2E-3</v>
      </c>
      <c r="AG116" s="2">
        <v>0.2</v>
      </c>
      <c r="AH116" s="1">
        <v>39</v>
      </c>
      <c r="AI116">
        <v>37</v>
      </c>
      <c r="AJ116" s="8">
        <v>1E-3</v>
      </c>
      <c r="AK116">
        <v>0.1</v>
      </c>
      <c r="AL116" s="1">
        <v>42</v>
      </c>
      <c r="AM116">
        <v>36</v>
      </c>
      <c r="AN116" s="8">
        <v>2E-3</v>
      </c>
      <c r="AO116">
        <v>0.1</v>
      </c>
      <c r="AP116" s="1">
        <v>53</v>
      </c>
      <c r="AQ116">
        <v>49</v>
      </c>
      <c r="AR116" s="8">
        <v>1E-3</v>
      </c>
      <c r="AS116">
        <v>0.1</v>
      </c>
      <c r="AT116" s="1">
        <v>114</v>
      </c>
      <c r="AU116" s="2">
        <v>87</v>
      </c>
      <c r="AV116" s="9">
        <v>2E-3</v>
      </c>
      <c r="AW116" s="2">
        <v>0.1</v>
      </c>
      <c r="AX116" s="1">
        <v>0</v>
      </c>
      <c r="AY116" s="2">
        <v>119</v>
      </c>
      <c r="AZ116" s="10">
        <v>0</v>
      </c>
      <c r="BA116" s="2">
        <v>0.2</v>
      </c>
      <c r="BB116" s="19">
        <f t="shared" si="29"/>
        <v>996</v>
      </c>
      <c r="BC116" s="20">
        <f t="shared" si="30"/>
        <v>287.12018389517652</v>
      </c>
      <c r="BD116" s="23">
        <f t="shared" si="31"/>
        <v>1.5396197015672896E-3</v>
      </c>
      <c r="BE116" s="24">
        <f t="shared" si="32"/>
        <v>4.4382919984330496E-4</v>
      </c>
      <c r="BF116" s="25">
        <f t="shared" si="33"/>
        <v>287.12018389517652</v>
      </c>
    </row>
    <row r="117" spans="1:58">
      <c r="A117" t="s">
        <v>17</v>
      </c>
      <c r="B117" t="s">
        <v>17</v>
      </c>
      <c r="C117" t="s">
        <v>18</v>
      </c>
      <c r="D117">
        <v>85.3</v>
      </c>
      <c r="BB117" s="19"/>
      <c r="BC117" s="16"/>
      <c r="BD117" s="16"/>
      <c r="BE117" s="16"/>
      <c r="BF117" s="15"/>
    </row>
    <row r="118" spans="1:58">
      <c r="A118" t="s">
        <v>17</v>
      </c>
      <c r="B118" t="s">
        <v>17</v>
      </c>
      <c r="C118" t="s">
        <v>18</v>
      </c>
      <c r="D118">
        <v>85.5</v>
      </c>
      <c r="E118" t="s">
        <v>110</v>
      </c>
      <c r="BB118" s="19"/>
      <c r="BC118" s="16"/>
      <c r="BD118" s="16"/>
      <c r="BE118" s="16"/>
      <c r="BF118" s="15"/>
    </row>
    <row r="119" spans="1:58">
      <c r="A119" t="s">
        <v>17</v>
      </c>
      <c r="B119" t="s">
        <v>17</v>
      </c>
      <c r="C119" t="s">
        <v>18</v>
      </c>
      <c r="D119">
        <v>86</v>
      </c>
      <c r="E119" t="s">
        <v>111</v>
      </c>
      <c r="F119" s="5">
        <v>28142</v>
      </c>
      <c r="G119" t="s">
        <v>112</v>
      </c>
      <c r="H119" s="5">
        <v>28142</v>
      </c>
      <c r="J119" s="6">
        <v>43823</v>
      </c>
      <c r="K119" t="s">
        <v>112</v>
      </c>
      <c r="L119" s="5">
        <v>43823</v>
      </c>
      <c r="N119" s="6">
        <v>193377</v>
      </c>
      <c r="O119" t="s">
        <v>112</v>
      </c>
      <c r="P119" s="5">
        <v>193377</v>
      </c>
      <c r="R119" s="6">
        <v>28205</v>
      </c>
      <c r="S119" t="s">
        <v>112</v>
      </c>
      <c r="T119" s="5">
        <v>28205</v>
      </c>
      <c r="V119" s="6">
        <v>30837</v>
      </c>
      <c r="W119" t="s">
        <v>112</v>
      </c>
      <c r="X119" s="5">
        <v>30837</v>
      </c>
      <c r="Z119" s="6">
        <v>42384</v>
      </c>
      <c r="AA119" s="2" t="s">
        <v>112</v>
      </c>
      <c r="AB119" s="7">
        <v>42384</v>
      </c>
      <c r="AD119" s="6">
        <v>33342</v>
      </c>
      <c r="AE119" s="2" t="s">
        <v>112</v>
      </c>
      <c r="AF119" s="7">
        <v>33342</v>
      </c>
      <c r="AH119" s="6">
        <v>62683</v>
      </c>
      <c r="AI119" t="s">
        <v>112</v>
      </c>
      <c r="AJ119" s="5">
        <v>62683</v>
      </c>
      <c r="AL119" s="6">
        <v>27855</v>
      </c>
      <c r="AM119" t="s">
        <v>112</v>
      </c>
      <c r="AN119" s="5">
        <v>27855</v>
      </c>
      <c r="AP119" s="6">
        <v>75629</v>
      </c>
      <c r="AQ119" t="s">
        <v>112</v>
      </c>
      <c r="AR119" s="5">
        <v>75629</v>
      </c>
      <c r="AT119" s="6">
        <v>76310</v>
      </c>
      <c r="AU119" s="2" t="s">
        <v>112</v>
      </c>
      <c r="AV119" s="7">
        <v>76310</v>
      </c>
      <c r="AX119" s="6">
        <v>13274</v>
      </c>
      <c r="AY119" s="2" t="s">
        <v>112</v>
      </c>
      <c r="AZ119" s="7">
        <v>13274</v>
      </c>
      <c r="BB119" s="19">
        <f t="shared" ref="BB119:BB125" si="34">SUM(F119,J119,N119,R119,V119,Z119,AD119,AH119,AL119,AP119,AT119,AX119)</f>
        <v>655861</v>
      </c>
      <c r="BC119" s="20">
        <v>0</v>
      </c>
      <c r="BD119" s="20">
        <f>SUM(H119,L119,P119,T119,X119,AB119,AF119,AJ119,AN119,AR119,AV119,AZ119)</f>
        <v>655861</v>
      </c>
      <c r="BE119" s="16"/>
      <c r="BF119" s="15"/>
    </row>
    <row r="120" spans="1:58">
      <c r="A120" t="s">
        <v>17</v>
      </c>
      <c r="B120" t="s">
        <v>17</v>
      </c>
      <c r="C120" t="s">
        <v>18</v>
      </c>
      <c r="D120">
        <v>87</v>
      </c>
      <c r="E120" t="s">
        <v>113</v>
      </c>
      <c r="F120" s="5">
        <v>28013</v>
      </c>
      <c r="G120">
        <v>82</v>
      </c>
      <c r="H120" s="8">
        <v>0.995</v>
      </c>
      <c r="I120">
        <v>0.3</v>
      </c>
      <c r="J120" s="6">
        <v>43747</v>
      </c>
      <c r="K120">
        <v>58</v>
      </c>
      <c r="L120" s="8">
        <v>0.998</v>
      </c>
      <c r="M120">
        <v>0.1</v>
      </c>
      <c r="N120" s="6">
        <v>189596</v>
      </c>
      <c r="O120">
        <v>483</v>
      </c>
      <c r="P120" s="11">
        <v>0.98</v>
      </c>
      <c r="Q120">
        <v>0.2</v>
      </c>
      <c r="R120" s="6">
        <v>27797</v>
      </c>
      <c r="S120">
        <v>125</v>
      </c>
      <c r="T120" s="8">
        <v>0.98599999999999999</v>
      </c>
      <c r="U120">
        <v>0.4</v>
      </c>
      <c r="V120" s="6">
        <v>30685</v>
      </c>
      <c r="W120">
        <v>74</v>
      </c>
      <c r="X120" s="8">
        <v>0.995</v>
      </c>
      <c r="Y120">
        <v>0.2</v>
      </c>
      <c r="Z120" s="6">
        <v>42121</v>
      </c>
      <c r="AA120" s="2">
        <v>150</v>
      </c>
      <c r="AB120" s="9">
        <v>0.99399999999999999</v>
      </c>
      <c r="AC120" s="2">
        <v>0.4</v>
      </c>
      <c r="AD120" s="6">
        <v>33153</v>
      </c>
      <c r="AE120" s="2">
        <v>93</v>
      </c>
      <c r="AF120" s="9">
        <v>0.99399999999999999</v>
      </c>
      <c r="AG120" s="2">
        <v>0.3</v>
      </c>
      <c r="AH120" s="6">
        <v>62477</v>
      </c>
      <c r="AI120">
        <v>96</v>
      </c>
      <c r="AJ120" s="8">
        <v>0.997</v>
      </c>
      <c r="AK120">
        <v>0.2</v>
      </c>
      <c r="AL120" s="6">
        <v>27690</v>
      </c>
      <c r="AM120">
        <v>87</v>
      </c>
      <c r="AN120" s="8">
        <v>0.99399999999999999</v>
      </c>
      <c r="AO120">
        <v>0.3</v>
      </c>
      <c r="AP120" s="6">
        <v>74848</v>
      </c>
      <c r="AQ120">
        <v>183</v>
      </c>
      <c r="AR120" s="11">
        <v>0.99</v>
      </c>
      <c r="AS120">
        <v>0.2</v>
      </c>
      <c r="AT120" s="6">
        <v>75672</v>
      </c>
      <c r="AU120" s="2">
        <v>169</v>
      </c>
      <c r="AV120" s="9">
        <v>0.99199999999999999</v>
      </c>
      <c r="AW120" s="2">
        <v>0.2</v>
      </c>
      <c r="AX120" s="6">
        <v>13253</v>
      </c>
      <c r="AY120" s="2">
        <v>27</v>
      </c>
      <c r="AZ120" s="9">
        <v>0.998</v>
      </c>
      <c r="BA120" s="2">
        <v>0.2</v>
      </c>
      <c r="BB120" s="19">
        <f t="shared" si="34"/>
        <v>649052</v>
      </c>
      <c r="BC120" s="20">
        <f t="shared" ref="BC120:BC125" si="35">SQRT((G120^2)+(K120^2)+(O120^2)+(S120^2)+(W120^2)+(AA120^2)+(AE120^2)+(AI120^2)+(AM120^2)+(AQ120^2)+(AU120^2)+(AY120^2))</f>
        <v>612.52836669006604</v>
      </c>
      <c r="BD120" s="23">
        <f t="shared" ref="BD120:BD125" si="36">(BB120/$BB$119)</f>
        <v>0.98961822703286217</v>
      </c>
      <c r="BE120" s="24">
        <f t="shared" ref="BE120:BE125" si="37">(SQRT((BC120^2)-((BB120/$BB$119)^2)*($BC$119^2)))/$BB$119</f>
        <v>9.3393015698458367E-4</v>
      </c>
      <c r="BF120" s="25">
        <f t="shared" ref="BF120:BF125" si="38">SQRT((($BB$119^2)*(BE120^2))+((BD120^2)*($BC$119^2)))</f>
        <v>612.52836669006604</v>
      </c>
    </row>
    <row r="121" spans="1:58">
      <c r="A121" t="s">
        <v>17</v>
      </c>
      <c r="B121" t="s">
        <v>17</v>
      </c>
      <c r="C121" t="s">
        <v>18</v>
      </c>
      <c r="D121">
        <v>88</v>
      </c>
      <c r="E121" t="s">
        <v>114</v>
      </c>
      <c r="F121" s="5">
        <v>27934</v>
      </c>
      <c r="G121">
        <v>92</v>
      </c>
      <c r="H121" s="8">
        <v>0.99299999999999999</v>
      </c>
      <c r="I121">
        <v>0.3</v>
      </c>
      <c r="J121" s="6">
        <v>43585</v>
      </c>
      <c r="K121">
        <v>124</v>
      </c>
      <c r="L121" s="8">
        <v>0.995</v>
      </c>
      <c r="M121">
        <v>0.3</v>
      </c>
      <c r="N121" s="6">
        <v>188666</v>
      </c>
      <c r="O121">
        <v>478</v>
      </c>
      <c r="P121" s="8">
        <v>0.97599999999999998</v>
      </c>
      <c r="Q121">
        <v>0.2</v>
      </c>
      <c r="R121" s="6">
        <v>27743</v>
      </c>
      <c r="S121">
        <v>122</v>
      </c>
      <c r="T121" s="8">
        <v>0.98399999999999999</v>
      </c>
      <c r="U121">
        <v>0.4</v>
      </c>
      <c r="V121" s="6">
        <v>30571</v>
      </c>
      <c r="W121">
        <v>92</v>
      </c>
      <c r="X121" s="8">
        <v>0.99099999999999999</v>
      </c>
      <c r="Y121">
        <v>0.3</v>
      </c>
      <c r="Z121" s="6">
        <v>42017</v>
      </c>
      <c r="AA121" s="2">
        <v>176</v>
      </c>
      <c r="AB121" s="9">
        <v>0.99099999999999999</v>
      </c>
      <c r="AC121" s="2">
        <v>0.4</v>
      </c>
      <c r="AD121" s="6">
        <v>33024</v>
      </c>
      <c r="AE121" s="2">
        <v>123</v>
      </c>
      <c r="AF121" s="10">
        <v>0.99</v>
      </c>
      <c r="AG121" s="2">
        <v>0.4</v>
      </c>
      <c r="AH121" s="6">
        <v>62362</v>
      </c>
      <c r="AI121">
        <v>137</v>
      </c>
      <c r="AJ121" s="8">
        <v>0.995</v>
      </c>
      <c r="AK121">
        <v>0.2</v>
      </c>
      <c r="AL121" s="6">
        <v>27609</v>
      </c>
      <c r="AM121">
        <v>104</v>
      </c>
      <c r="AN121" s="8">
        <v>0.99099999999999999</v>
      </c>
      <c r="AO121">
        <v>0.4</v>
      </c>
      <c r="AP121" s="6">
        <v>74431</v>
      </c>
      <c r="AQ121">
        <v>280</v>
      </c>
      <c r="AR121" s="8">
        <v>0.98399999999999999</v>
      </c>
      <c r="AS121">
        <v>0.4</v>
      </c>
      <c r="AT121" s="6">
        <v>75516</v>
      </c>
      <c r="AU121" s="2">
        <v>191</v>
      </c>
      <c r="AV121" s="10">
        <v>0.99</v>
      </c>
      <c r="AW121" s="2">
        <v>0.3</v>
      </c>
      <c r="AX121" s="6">
        <v>13138</v>
      </c>
      <c r="AY121" s="2">
        <v>86</v>
      </c>
      <c r="AZ121" s="10">
        <v>0.99</v>
      </c>
      <c r="BA121" s="2">
        <v>0.6</v>
      </c>
      <c r="BB121" s="19">
        <f t="shared" si="34"/>
        <v>646596</v>
      </c>
      <c r="BC121" s="20">
        <f t="shared" si="35"/>
        <v>688.21435614203801</v>
      </c>
      <c r="BD121" s="23">
        <f t="shared" si="36"/>
        <v>0.98587353112930942</v>
      </c>
      <c r="BE121" s="24">
        <f t="shared" si="37"/>
        <v>1.0493295929198993E-3</v>
      </c>
      <c r="BF121" s="25">
        <f t="shared" si="38"/>
        <v>688.21435614203801</v>
      </c>
    </row>
    <row r="122" spans="1:58">
      <c r="A122" t="s">
        <v>17</v>
      </c>
      <c r="B122" t="s">
        <v>17</v>
      </c>
      <c r="C122" t="s">
        <v>18</v>
      </c>
      <c r="D122">
        <v>89</v>
      </c>
      <c r="E122" t="s">
        <v>115</v>
      </c>
      <c r="F122" s="5">
        <v>22395</v>
      </c>
      <c r="G122">
        <v>503</v>
      </c>
      <c r="H122" s="8">
        <v>0.79600000000000004</v>
      </c>
      <c r="I122">
        <v>1.8</v>
      </c>
      <c r="J122" s="6">
        <v>35174</v>
      </c>
      <c r="K122">
        <v>571</v>
      </c>
      <c r="L122" s="8">
        <v>0.80300000000000005</v>
      </c>
      <c r="M122">
        <v>1.3</v>
      </c>
      <c r="N122" s="6">
        <v>142965</v>
      </c>
      <c r="O122" s="5">
        <v>1360</v>
      </c>
      <c r="P122" s="8">
        <v>0.73899999999999999</v>
      </c>
      <c r="Q122">
        <v>0.7</v>
      </c>
      <c r="R122" s="6">
        <v>24551</v>
      </c>
      <c r="S122">
        <v>466</v>
      </c>
      <c r="T122" s="11">
        <v>0.87</v>
      </c>
      <c r="U122">
        <v>1.7</v>
      </c>
      <c r="V122" s="6">
        <v>21470</v>
      </c>
      <c r="W122">
        <v>721</v>
      </c>
      <c r="X122" s="8">
        <v>0.69599999999999995</v>
      </c>
      <c r="Y122">
        <v>2.2999999999999998</v>
      </c>
      <c r="Z122" s="6">
        <v>35544</v>
      </c>
      <c r="AA122" s="2">
        <v>628</v>
      </c>
      <c r="AB122" s="9">
        <v>0.83899999999999997</v>
      </c>
      <c r="AC122" s="2">
        <v>1.5</v>
      </c>
      <c r="AD122" s="6">
        <v>27635</v>
      </c>
      <c r="AE122" s="2">
        <v>574</v>
      </c>
      <c r="AF122" s="9">
        <v>0.82899999999999996</v>
      </c>
      <c r="AG122" s="2">
        <v>1.7</v>
      </c>
      <c r="AH122" s="6">
        <v>27200</v>
      </c>
      <c r="AI122">
        <v>975</v>
      </c>
      <c r="AJ122" s="8">
        <v>0.434</v>
      </c>
      <c r="AK122">
        <v>1.6</v>
      </c>
      <c r="AL122" s="6">
        <v>22919</v>
      </c>
      <c r="AM122">
        <v>438</v>
      </c>
      <c r="AN122" s="8">
        <v>0.82299999999999995</v>
      </c>
      <c r="AO122">
        <v>1.6</v>
      </c>
      <c r="AP122" s="6">
        <v>64053</v>
      </c>
      <c r="AQ122">
        <v>754</v>
      </c>
      <c r="AR122" s="8">
        <v>0.84699999999999998</v>
      </c>
      <c r="AS122">
        <v>1</v>
      </c>
      <c r="AT122" s="6">
        <v>61706</v>
      </c>
      <c r="AU122" s="7">
        <v>1013</v>
      </c>
      <c r="AV122" s="9">
        <v>0.80900000000000005</v>
      </c>
      <c r="AW122" s="2">
        <v>1.3</v>
      </c>
      <c r="AX122" s="6">
        <v>11445</v>
      </c>
      <c r="AY122" s="2">
        <v>268</v>
      </c>
      <c r="AZ122" s="9">
        <v>0.86199999999999999</v>
      </c>
      <c r="BA122" s="2">
        <v>2</v>
      </c>
      <c r="BB122" s="19">
        <f t="shared" si="34"/>
        <v>497057</v>
      </c>
      <c r="BC122" s="20">
        <f t="shared" si="35"/>
        <v>2588.1431567824839</v>
      </c>
      <c r="BD122" s="23">
        <f t="shared" si="36"/>
        <v>0.75786942660106338</v>
      </c>
      <c r="BE122" s="24">
        <f t="shared" si="37"/>
        <v>3.946176334288033E-3</v>
      </c>
      <c r="BF122" s="25">
        <f t="shared" si="38"/>
        <v>2588.1431567824839</v>
      </c>
    </row>
    <row r="123" spans="1:58">
      <c r="A123" t="s">
        <v>17</v>
      </c>
      <c r="B123" t="s">
        <v>17</v>
      </c>
      <c r="C123" t="s">
        <v>18</v>
      </c>
      <c r="D123">
        <v>90</v>
      </c>
      <c r="E123" t="s">
        <v>108</v>
      </c>
      <c r="F123" s="5">
        <v>5539</v>
      </c>
      <c r="G123">
        <v>491</v>
      </c>
      <c r="H123" s="8">
        <v>0.19700000000000001</v>
      </c>
      <c r="I123">
        <v>1.7</v>
      </c>
      <c r="J123" s="6">
        <v>8411</v>
      </c>
      <c r="K123">
        <v>558</v>
      </c>
      <c r="L123" s="8">
        <v>0.192</v>
      </c>
      <c r="M123">
        <v>1.3</v>
      </c>
      <c r="N123" s="6">
        <v>45701</v>
      </c>
      <c r="O123" s="5">
        <v>1277</v>
      </c>
      <c r="P123" s="8">
        <v>0.23599999999999999</v>
      </c>
      <c r="Q123">
        <v>0.7</v>
      </c>
      <c r="R123" s="6">
        <v>3192</v>
      </c>
      <c r="S123">
        <v>446</v>
      </c>
      <c r="T123" s="8">
        <v>0.113</v>
      </c>
      <c r="U123">
        <v>1.6</v>
      </c>
      <c r="V123" s="6">
        <v>9101</v>
      </c>
      <c r="W123">
        <v>716</v>
      </c>
      <c r="X123" s="8">
        <v>0.29499999999999998</v>
      </c>
      <c r="Y123">
        <v>2.2999999999999998</v>
      </c>
      <c r="Z123" s="6">
        <v>6473</v>
      </c>
      <c r="AA123" s="2">
        <v>604</v>
      </c>
      <c r="AB123" s="9">
        <v>0.153</v>
      </c>
      <c r="AC123" s="2">
        <v>1.4</v>
      </c>
      <c r="AD123" s="6">
        <v>5389</v>
      </c>
      <c r="AE123" s="2">
        <v>592</v>
      </c>
      <c r="AF123" s="9">
        <v>0.16200000000000001</v>
      </c>
      <c r="AG123" s="2">
        <v>1.8</v>
      </c>
      <c r="AH123" s="6">
        <v>35162</v>
      </c>
      <c r="AI123">
        <v>984</v>
      </c>
      <c r="AJ123" s="8">
        <v>0.56100000000000005</v>
      </c>
      <c r="AK123">
        <v>1.6</v>
      </c>
      <c r="AL123" s="6">
        <v>4690</v>
      </c>
      <c r="AM123">
        <v>444</v>
      </c>
      <c r="AN123" s="8">
        <v>0.16800000000000001</v>
      </c>
      <c r="AO123">
        <v>1.6</v>
      </c>
      <c r="AP123" s="6">
        <v>10378</v>
      </c>
      <c r="AQ123">
        <v>686</v>
      </c>
      <c r="AR123" s="8">
        <v>0.13700000000000001</v>
      </c>
      <c r="AS123">
        <v>0.9</v>
      </c>
      <c r="AT123" s="6">
        <v>13810</v>
      </c>
      <c r="AU123" s="7">
        <v>1005</v>
      </c>
      <c r="AV123" s="9">
        <v>0.18099999999999999</v>
      </c>
      <c r="AW123" s="2">
        <v>1.3</v>
      </c>
      <c r="AX123" s="6">
        <v>1693</v>
      </c>
      <c r="AY123" s="2">
        <v>257</v>
      </c>
      <c r="AZ123" s="9">
        <v>0.128</v>
      </c>
      <c r="BA123" s="2">
        <v>1.9</v>
      </c>
      <c r="BB123" s="19">
        <f t="shared" si="34"/>
        <v>149539</v>
      </c>
      <c r="BC123" s="20">
        <f t="shared" si="35"/>
        <v>2514.3762646032119</v>
      </c>
      <c r="BD123" s="23">
        <f t="shared" si="36"/>
        <v>0.22800410452824607</v>
      </c>
      <c r="BE123" s="24">
        <f t="shared" si="37"/>
        <v>3.8337029715186785E-3</v>
      </c>
      <c r="BF123" s="25">
        <f t="shared" si="38"/>
        <v>2514.3762646032119</v>
      </c>
    </row>
    <row r="124" spans="1:58">
      <c r="A124" t="s">
        <v>17</v>
      </c>
      <c r="B124" t="s">
        <v>17</v>
      </c>
      <c r="C124" t="s">
        <v>18</v>
      </c>
      <c r="D124">
        <v>91</v>
      </c>
      <c r="E124" t="s">
        <v>116</v>
      </c>
      <c r="F124">
        <v>79</v>
      </c>
      <c r="G124">
        <v>65</v>
      </c>
      <c r="H124" s="8">
        <v>3.0000000000000001E-3</v>
      </c>
      <c r="I124">
        <v>0.2</v>
      </c>
      <c r="J124" s="1">
        <v>162</v>
      </c>
      <c r="K124">
        <v>103</v>
      </c>
      <c r="L124" s="8">
        <v>4.0000000000000001E-3</v>
      </c>
      <c r="M124">
        <v>0.2</v>
      </c>
      <c r="N124" s="1">
        <v>930</v>
      </c>
      <c r="O124">
        <v>218</v>
      </c>
      <c r="P124" s="8">
        <v>5.0000000000000001E-3</v>
      </c>
      <c r="Q124">
        <v>0.1</v>
      </c>
      <c r="R124" s="1">
        <v>54</v>
      </c>
      <c r="S124">
        <v>29</v>
      </c>
      <c r="T124" s="8">
        <v>2E-3</v>
      </c>
      <c r="U124">
        <v>0.1</v>
      </c>
      <c r="V124" s="1">
        <v>114</v>
      </c>
      <c r="W124">
        <v>71</v>
      </c>
      <c r="X124" s="8">
        <v>4.0000000000000001E-3</v>
      </c>
      <c r="Y124">
        <v>0.2</v>
      </c>
      <c r="Z124" s="1">
        <v>104</v>
      </c>
      <c r="AA124" s="2">
        <v>62</v>
      </c>
      <c r="AB124" s="9">
        <v>2E-3</v>
      </c>
      <c r="AC124" s="2">
        <v>0.1</v>
      </c>
      <c r="AD124" s="1">
        <v>129</v>
      </c>
      <c r="AE124" s="2">
        <v>71</v>
      </c>
      <c r="AF124" s="9">
        <v>4.0000000000000001E-3</v>
      </c>
      <c r="AG124" s="2">
        <v>0.2</v>
      </c>
      <c r="AH124" s="1">
        <v>115</v>
      </c>
      <c r="AI124">
        <v>86</v>
      </c>
      <c r="AJ124" s="8">
        <v>2E-3</v>
      </c>
      <c r="AK124">
        <v>0.1</v>
      </c>
      <c r="AL124" s="1">
        <v>81</v>
      </c>
      <c r="AM124">
        <v>50</v>
      </c>
      <c r="AN124" s="8">
        <v>3.0000000000000001E-3</v>
      </c>
      <c r="AO124">
        <v>0.2</v>
      </c>
      <c r="AP124" s="1">
        <v>417</v>
      </c>
      <c r="AQ124">
        <v>187</v>
      </c>
      <c r="AR124" s="8">
        <v>6.0000000000000001E-3</v>
      </c>
      <c r="AS124">
        <v>0.2</v>
      </c>
      <c r="AT124" s="1">
        <v>156</v>
      </c>
      <c r="AU124" s="2">
        <v>77</v>
      </c>
      <c r="AV124" s="9">
        <v>2E-3</v>
      </c>
      <c r="AW124" s="2">
        <v>0.1</v>
      </c>
      <c r="AX124" s="1">
        <v>115</v>
      </c>
      <c r="AY124" s="2">
        <v>76</v>
      </c>
      <c r="AZ124" s="9">
        <v>8.9999999999999993E-3</v>
      </c>
      <c r="BA124" s="2">
        <v>0.6</v>
      </c>
      <c r="BB124" s="19">
        <f t="shared" si="34"/>
        <v>2456</v>
      </c>
      <c r="BC124" s="20">
        <f t="shared" si="35"/>
        <v>365.64326877436156</v>
      </c>
      <c r="BD124" s="23">
        <f t="shared" si="36"/>
        <v>3.7446959035527345E-3</v>
      </c>
      <c r="BE124" s="24">
        <f t="shared" si="37"/>
        <v>5.5750116072515602E-4</v>
      </c>
      <c r="BF124" s="25">
        <f t="shared" si="38"/>
        <v>365.64326877436156</v>
      </c>
    </row>
    <row r="125" spans="1:58">
      <c r="A125" t="s">
        <v>17</v>
      </c>
      <c r="B125" t="s">
        <v>17</v>
      </c>
      <c r="C125" t="s">
        <v>18</v>
      </c>
      <c r="D125">
        <v>92</v>
      </c>
      <c r="E125" t="s">
        <v>117</v>
      </c>
      <c r="F125">
        <v>129</v>
      </c>
      <c r="G125">
        <v>82</v>
      </c>
      <c r="H125" s="8">
        <v>5.0000000000000001E-3</v>
      </c>
      <c r="I125">
        <v>0.3</v>
      </c>
      <c r="J125" s="1">
        <v>76</v>
      </c>
      <c r="K125">
        <v>58</v>
      </c>
      <c r="L125" s="8">
        <v>2E-3</v>
      </c>
      <c r="M125">
        <v>0.1</v>
      </c>
      <c r="N125" s="6">
        <v>3781</v>
      </c>
      <c r="O125">
        <v>483</v>
      </c>
      <c r="P125" s="11">
        <v>0.02</v>
      </c>
      <c r="Q125">
        <v>0.2</v>
      </c>
      <c r="R125" s="1">
        <v>408</v>
      </c>
      <c r="S125">
        <v>125</v>
      </c>
      <c r="T125" s="8">
        <v>1.4E-2</v>
      </c>
      <c r="U125">
        <v>0.4</v>
      </c>
      <c r="V125" s="1">
        <v>152</v>
      </c>
      <c r="W125">
        <v>74</v>
      </c>
      <c r="X125" s="8">
        <v>5.0000000000000001E-3</v>
      </c>
      <c r="Y125">
        <v>0.2</v>
      </c>
      <c r="Z125" s="1">
        <v>263</v>
      </c>
      <c r="AA125" s="2">
        <v>150</v>
      </c>
      <c r="AB125" s="9">
        <v>6.0000000000000001E-3</v>
      </c>
      <c r="AC125" s="2">
        <v>0.4</v>
      </c>
      <c r="AD125" s="1">
        <v>189</v>
      </c>
      <c r="AE125" s="2">
        <v>93</v>
      </c>
      <c r="AF125" s="9">
        <v>6.0000000000000001E-3</v>
      </c>
      <c r="AG125" s="2">
        <v>0.3</v>
      </c>
      <c r="AH125" s="1">
        <v>206</v>
      </c>
      <c r="AI125">
        <v>96</v>
      </c>
      <c r="AJ125" s="8">
        <v>3.0000000000000001E-3</v>
      </c>
      <c r="AK125">
        <v>0.2</v>
      </c>
      <c r="AL125" s="1">
        <v>165</v>
      </c>
      <c r="AM125">
        <v>87</v>
      </c>
      <c r="AN125" s="8">
        <v>6.0000000000000001E-3</v>
      </c>
      <c r="AO125">
        <v>0.3</v>
      </c>
      <c r="AP125" s="1">
        <v>781</v>
      </c>
      <c r="AQ125">
        <v>183</v>
      </c>
      <c r="AR125" s="11">
        <v>0.01</v>
      </c>
      <c r="AS125">
        <v>0.2</v>
      </c>
      <c r="AT125" s="1">
        <v>638</v>
      </c>
      <c r="AU125" s="2">
        <v>169</v>
      </c>
      <c r="AV125" s="9">
        <v>8.0000000000000002E-3</v>
      </c>
      <c r="AW125" s="2">
        <v>0.2</v>
      </c>
      <c r="AX125" s="1">
        <v>21</v>
      </c>
      <c r="AY125" s="2">
        <v>27</v>
      </c>
      <c r="AZ125" s="9">
        <v>2E-3</v>
      </c>
      <c r="BA125" s="2">
        <v>0.2</v>
      </c>
      <c r="BB125" s="19">
        <f t="shared" si="34"/>
        <v>6809</v>
      </c>
      <c r="BC125" s="20">
        <f t="shared" si="35"/>
        <v>612.52836669006604</v>
      </c>
      <c r="BD125" s="23">
        <f t="shared" si="36"/>
        <v>1.0381772967137853E-2</v>
      </c>
      <c r="BE125" s="24">
        <f t="shared" si="37"/>
        <v>9.3393015698458367E-4</v>
      </c>
      <c r="BF125" s="25">
        <f t="shared" si="38"/>
        <v>612.52836669006604</v>
      </c>
    </row>
    <row r="126" spans="1:58">
      <c r="A126" t="s">
        <v>17</v>
      </c>
      <c r="B126" t="s">
        <v>17</v>
      </c>
      <c r="C126" t="s">
        <v>18</v>
      </c>
      <c r="D126">
        <v>92.3</v>
      </c>
      <c r="BB126" s="19"/>
      <c r="BC126" s="16"/>
      <c r="BD126" s="16"/>
      <c r="BE126" s="16"/>
      <c r="BF126" s="15"/>
    </row>
    <row r="127" spans="1:58">
      <c r="A127" t="s">
        <v>17</v>
      </c>
      <c r="B127" t="s">
        <v>17</v>
      </c>
      <c r="C127" t="s">
        <v>18</v>
      </c>
      <c r="D127">
        <v>92.5</v>
      </c>
      <c r="E127" t="s">
        <v>118</v>
      </c>
      <c r="BB127" s="19"/>
      <c r="BC127" s="16"/>
      <c r="BD127" s="16"/>
      <c r="BE127" s="16"/>
      <c r="BF127" s="15"/>
    </row>
    <row r="128" spans="1:58">
      <c r="A128" t="s">
        <v>17</v>
      </c>
      <c r="B128" t="s">
        <v>17</v>
      </c>
      <c r="C128" t="s">
        <v>18</v>
      </c>
      <c r="D128">
        <v>93</v>
      </c>
      <c r="E128" t="s">
        <v>119</v>
      </c>
      <c r="F128">
        <v>129</v>
      </c>
      <c r="G128">
        <v>82</v>
      </c>
      <c r="H128">
        <v>129</v>
      </c>
      <c r="J128" s="1">
        <v>76</v>
      </c>
      <c r="K128">
        <v>58</v>
      </c>
      <c r="L128">
        <v>76</v>
      </c>
      <c r="N128" s="6">
        <v>3781</v>
      </c>
      <c r="O128">
        <v>483</v>
      </c>
      <c r="P128" s="5">
        <v>3781</v>
      </c>
      <c r="R128" s="1">
        <v>408</v>
      </c>
      <c r="S128">
        <v>125</v>
      </c>
      <c r="T128">
        <v>408</v>
      </c>
      <c r="V128" s="1">
        <v>152</v>
      </c>
      <c r="W128">
        <v>74</v>
      </c>
      <c r="X128">
        <v>152</v>
      </c>
      <c r="Z128" s="1">
        <v>263</v>
      </c>
      <c r="AA128" s="2">
        <v>150</v>
      </c>
      <c r="AB128" s="2">
        <v>263</v>
      </c>
      <c r="AD128" s="1">
        <v>189</v>
      </c>
      <c r="AE128" s="2">
        <v>93</v>
      </c>
      <c r="AF128" s="2">
        <v>189</v>
      </c>
      <c r="AH128" s="1">
        <v>206</v>
      </c>
      <c r="AI128">
        <v>96</v>
      </c>
      <c r="AJ128">
        <v>206</v>
      </c>
      <c r="AL128" s="1">
        <v>165</v>
      </c>
      <c r="AM128">
        <v>87</v>
      </c>
      <c r="AN128">
        <v>165</v>
      </c>
      <c r="AP128" s="1">
        <v>781</v>
      </c>
      <c r="AQ128">
        <v>183</v>
      </c>
      <c r="AR128">
        <v>781</v>
      </c>
      <c r="AT128" s="1">
        <v>638</v>
      </c>
      <c r="AU128" s="2">
        <v>169</v>
      </c>
      <c r="AV128" s="2">
        <v>638</v>
      </c>
      <c r="AX128" s="1">
        <v>21</v>
      </c>
      <c r="AY128" s="2">
        <v>27</v>
      </c>
      <c r="AZ128" s="2">
        <v>21</v>
      </c>
      <c r="BB128" s="19">
        <f>SUM(F128,J128,N128,R128,V128,Z128,AD128,AH128,AL128,AP128,AT128,AX128)</f>
        <v>6809</v>
      </c>
      <c r="BC128" s="20">
        <f>SQRT((G128^2)+(K128^2)+(O128^2)+(S128^2)+(W128^2)+(AA128^2)+(AE128^2)+(AI128^2)+(AM128^2)+(AQ128^2)+(AU128^2)+(AY128^2))</f>
        <v>612.52836669006604</v>
      </c>
      <c r="BD128" s="20">
        <f>SUM(H128,L128,P128,T128,X128,AB128,AF128,AJ128,AN128,AR128,AV128,AZ128)</f>
        <v>6809</v>
      </c>
      <c r="BE128" s="16"/>
      <c r="BF128" s="15"/>
    </row>
    <row r="129" spans="1:58">
      <c r="A129" t="s">
        <v>17</v>
      </c>
      <c r="B129" t="s">
        <v>17</v>
      </c>
      <c r="C129" t="s">
        <v>18</v>
      </c>
      <c r="D129">
        <v>94</v>
      </c>
      <c r="E129" t="s">
        <v>120</v>
      </c>
      <c r="F129">
        <v>55</v>
      </c>
      <c r="G129">
        <v>47</v>
      </c>
      <c r="H129" s="8">
        <v>0.42599999999999999</v>
      </c>
      <c r="I129">
        <v>35.4</v>
      </c>
      <c r="J129" s="1">
        <v>55</v>
      </c>
      <c r="K129">
        <v>45</v>
      </c>
      <c r="L129" s="8">
        <v>0.72399999999999998</v>
      </c>
      <c r="M129">
        <v>29</v>
      </c>
      <c r="N129" s="6">
        <v>1596</v>
      </c>
      <c r="O129">
        <v>287</v>
      </c>
      <c r="P129" s="8">
        <v>0.42199999999999999</v>
      </c>
      <c r="Q129">
        <v>7.6</v>
      </c>
      <c r="R129" s="1">
        <v>102</v>
      </c>
      <c r="S129">
        <v>67</v>
      </c>
      <c r="T129" s="11">
        <v>0.25</v>
      </c>
      <c r="U129">
        <v>14.3</v>
      </c>
      <c r="V129" s="1">
        <v>99</v>
      </c>
      <c r="W129">
        <v>64</v>
      </c>
      <c r="X129" s="8">
        <v>0.65100000000000002</v>
      </c>
      <c r="Y129">
        <v>25</v>
      </c>
      <c r="Z129" s="1">
        <v>163</v>
      </c>
      <c r="AA129" s="2">
        <v>134</v>
      </c>
      <c r="AB129" s="10">
        <v>0.62</v>
      </c>
      <c r="AC129" s="2">
        <v>22.7</v>
      </c>
      <c r="AD129" s="1">
        <v>88</v>
      </c>
      <c r="AE129" s="2">
        <v>53</v>
      </c>
      <c r="AF129" s="9">
        <v>0.46600000000000003</v>
      </c>
      <c r="AG129" s="2">
        <v>30.4</v>
      </c>
      <c r="AH129" s="1">
        <v>149</v>
      </c>
      <c r="AI129">
        <v>92</v>
      </c>
      <c r="AJ129" s="8">
        <v>0.72299999999999998</v>
      </c>
      <c r="AK129">
        <v>18.600000000000001</v>
      </c>
      <c r="AL129" s="1">
        <v>116</v>
      </c>
      <c r="AM129">
        <v>81</v>
      </c>
      <c r="AN129" s="8">
        <v>0.70299999999999996</v>
      </c>
      <c r="AO129">
        <v>31</v>
      </c>
      <c r="AP129" s="1">
        <v>417</v>
      </c>
      <c r="AQ129">
        <v>140</v>
      </c>
      <c r="AR129" s="8">
        <v>0.53400000000000003</v>
      </c>
      <c r="AS129">
        <v>12</v>
      </c>
      <c r="AT129" s="1">
        <v>274</v>
      </c>
      <c r="AU129" s="2">
        <v>92</v>
      </c>
      <c r="AV129" s="9">
        <v>0.42899999999999999</v>
      </c>
      <c r="AW129" s="2">
        <v>15.7</v>
      </c>
      <c r="AX129" s="1">
        <v>13</v>
      </c>
      <c r="AY129" s="2">
        <v>19</v>
      </c>
      <c r="AZ129" s="9">
        <v>0.61899999999999999</v>
      </c>
      <c r="BA129" s="2">
        <v>52.5</v>
      </c>
      <c r="BB129" s="19">
        <f>SUM(F129,J129,N129,R129,V129,Z129,AD129,AH129,AL129,AP129,AT129,AX129)</f>
        <v>3127</v>
      </c>
      <c r="BC129" s="20">
        <f>SQRT((G129^2)+(K129^2)+(O129^2)+(S129^2)+(W129^2)+(AA129^2)+(AE129^2)+(AI129^2)+(AM129^2)+(AQ129^2)+(AU129^2)+(AY129^2))</f>
        <v>399.25305258695266</v>
      </c>
      <c r="BD129" s="23">
        <f>(BB129/$BB$128)</f>
        <v>0.45924511675723306</v>
      </c>
      <c r="BE129" s="24">
        <f>(SQRT((BC129^2)-((BB129/$BB$128)^2)*($BC$128^2)))/$BB$128</f>
        <v>4.1610338134534769E-2</v>
      </c>
      <c r="BF129" s="25">
        <f>SQRT((($BB$128^2)*(BE129^2))+((BD129^2)*($BC$128^2)))</f>
        <v>399.25305258695266</v>
      </c>
    </row>
    <row r="130" spans="1:58">
      <c r="A130" t="s">
        <v>17</v>
      </c>
      <c r="B130" t="s">
        <v>17</v>
      </c>
      <c r="C130" t="s">
        <v>18</v>
      </c>
      <c r="D130">
        <v>95</v>
      </c>
      <c r="E130" t="s">
        <v>121</v>
      </c>
      <c r="F130">
        <v>74</v>
      </c>
      <c r="G130">
        <v>68</v>
      </c>
      <c r="H130" s="8">
        <v>0.57399999999999995</v>
      </c>
      <c r="I130">
        <v>35.4</v>
      </c>
      <c r="J130" s="1">
        <v>21</v>
      </c>
      <c r="K130">
        <v>27</v>
      </c>
      <c r="L130" s="8">
        <v>0.27600000000000002</v>
      </c>
      <c r="M130">
        <v>29</v>
      </c>
      <c r="N130" s="6">
        <v>2185</v>
      </c>
      <c r="O130">
        <v>458</v>
      </c>
      <c r="P130" s="8">
        <v>0.57799999999999996</v>
      </c>
      <c r="Q130">
        <v>7.6</v>
      </c>
      <c r="R130" s="1">
        <v>306</v>
      </c>
      <c r="S130">
        <v>107</v>
      </c>
      <c r="T130" s="11">
        <v>0.75</v>
      </c>
      <c r="U130">
        <v>14.3</v>
      </c>
      <c r="V130" s="1">
        <v>53</v>
      </c>
      <c r="W130">
        <v>44</v>
      </c>
      <c r="X130" s="8">
        <v>0.34899999999999998</v>
      </c>
      <c r="Y130">
        <v>25</v>
      </c>
      <c r="Z130" s="1">
        <v>100</v>
      </c>
      <c r="AA130" s="2">
        <v>60</v>
      </c>
      <c r="AB130" s="10">
        <v>0.38</v>
      </c>
      <c r="AC130" s="2">
        <v>22.7</v>
      </c>
      <c r="AD130" s="1">
        <v>101</v>
      </c>
      <c r="AE130" s="2">
        <v>87</v>
      </c>
      <c r="AF130" s="9">
        <v>0.53400000000000003</v>
      </c>
      <c r="AG130" s="2">
        <v>30.4</v>
      </c>
      <c r="AH130" s="1">
        <v>57</v>
      </c>
      <c r="AI130">
        <v>36</v>
      </c>
      <c r="AJ130" s="8">
        <v>0.27700000000000002</v>
      </c>
      <c r="AK130">
        <v>18.600000000000001</v>
      </c>
      <c r="AL130" s="1">
        <v>49</v>
      </c>
      <c r="AM130">
        <v>52</v>
      </c>
      <c r="AN130" s="8">
        <v>0.29699999999999999</v>
      </c>
      <c r="AO130">
        <v>31</v>
      </c>
      <c r="AP130" s="1">
        <v>364</v>
      </c>
      <c r="AQ130">
        <v>122</v>
      </c>
      <c r="AR130" s="8">
        <v>0.46600000000000003</v>
      </c>
      <c r="AS130">
        <v>12</v>
      </c>
      <c r="AT130" s="1">
        <v>364</v>
      </c>
      <c r="AU130" s="2">
        <v>167</v>
      </c>
      <c r="AV130" s="9">
        <v>0.57099999999999995</v>
      </c>
      <c r="AW130" s="2">
        <v>15.7</v>
      </c>
      <c r="AX130" s="1">
        <v>8</v>
      </c>
      <c r="AY130" s="2">
        <v>16</v>
      </c>
      <c r="AZ130" s="9">
        <v>0.38100000000000001</v>
      </c>
      <c r="BA130" s="2">
        <v>52.5</v>
      </c>
      <c r="BB130" s="19">
        <f>SUM(F130,J130,N130,R130,V130,Z130,AD130,AH130,AL130,AP130,AT130,AX130)</f>
        <v>3682</v>
      </c>
      <c r="BC130" s="20">
        <f>SQRT((G130^2)+(K130^2)+(O130^2)+(S130^2)+(W130^2)+(AA130^2)+(AE130^2)+(AI130^2)+(AM130^2)+(AQ130^2)+(AU130^2)+(AY130^2))</f>
        <v>535.4437412091022</v>
      </c>
      <c r="BD130" s="23">
        <f>(BB130/$BB$128)</f>
        <v>0.54075488324276688</v>
      </c>
      <c r="BE130" s="24">
        <f>(SQRT((BC130^2)-((BB130/$BB$128)^2)*($BC$128^2)))/$BB$128</f>
        <v>6.1785822272648144E-2</v>
      </c>
      <c r="BF130" s="25">
        <f>SQRT((($BB$128^2)*(BE130^2))+((BD130^2)*($BC$128^2)))</f>
        <v>535.4437412091022</v>
      </c>
    </row>
    <row r="131" spans="1:58">
      <c r="A131" t="s">
        <v>17</v>
      </c>
      <c r="B131" t="s">
        <v>17</v>
      </c>
      <c r="C131" t="s">
        <v>18</v>
      </c>
      <c r="D131">
        <v>95.3</v>
      </c>
      <c r="BB131" s="19"/>
      <c r="BC131" s="16"/>
      <c r="BD131" s="16"/>
      <c r="BE131" s="16"/>
      <c r="BF131" s="15"/>
    </row>
    <row r="132" spans="1:58">
      <c r="A132" t="s">
        <v>17</v>
      </c>
      <c r="B132" t="s">
        <v>17</v>
      </c>
      <c r="C132" t="s">
        <v>18</v>
      </c>
      <c r="D132">
        <v>95.5</v>
      </c>
      <c r="E132" t="s">
        <v>122</v>
      </c>
      <c r="BB132" s="19"/>
      <c r="BC132" s="16"/>
      <c r="BD132" s="16"/>
      <c r="BE132" s="16"/>
      <c r="BF132" s="15"/>
    </row>
    <row r="133" spans="1:58">
      <c r="A133" t="s">
        <v>17</v>
      </c>
      <c r="B133" t="s">
        <v>17</v>
      </c>
      <c r="C133" t="s">
        <v>18</v>
      </c>
      <c r="D133">
        <v>96</v>
      </c>
      <c r="E133" t="s">
        <v>123</v>
      </c>
      <c r="F133">
        <v>208</v>
      </c>
      <c r="G133">
        <v>92</v>
      </c>
      <c r="H133">
        <v>208</v>
      </c>
      <c r="J133" s="1">
        <v>238</v>
      </c>
      <c r="K133">
        <v>124</v>
      </c>
      <c r="L133">
        <v>238</v>
      </c>
      <c r="N133" s="6">
        <v>4711</v>
      </c>
      <c r="O133">
        <v>478</v>
      </c>
      <c r="P133" s="5">
        <v>4711</v>
      </c>
      <c r="R133" s="1">
        <v>462</v>
      </c>
      <c r="S133">
        <v>122</v>
      </c>
      <c r="T133">
        <v>462</v>
      </c>
      <c r="V133" s="1">
        <v>266</v>
      </c>
      <c r="W133">
        <v>92</v>
      </c>
      <c r="X133">
        <v>266</v>
      </c>
      <c r="Z133" s="1">
        <v>367</v>
      </c>
      <c r="AA133" s="2">
        <v>176</v>
      </c>
      <c r="AB133" s="2">
        <v>367</v>
      </c>
      <c r="AD133" s="1">
        <v>318</v>
      </c>
      <c r="AE133" s="2">
        <v>123</v>
      </c>
      <c r="AF133" s="2">
        <v>318</v>
      </c>
      <c r="AH133" s="1">
        <v>321</v>
      </c>
      <c r="AI133">
        <v>137</v>
      </c>
      <c r="AJ133">
        <v>321</v>
      </c>
      <c r="AL133" s="1">
        <v>246</v>
      </c>
      <c r="AM133">
        <v>104</v>
      </c>
      <c r="AN133">
        <v>246</v>
      </c>
      <c r="AP133" s="6">
        <v>1198</v>
      </c>
      <c r="AQ133">
        <v>280</v>
      </c>
      <c r="AR133" s="5">
        <v>1198</v>
      </c>
      <c r="AT133" s="1">
        <v>794</v>
      </c>
      <c r="AU133" s="2">
        <v>191</v>
      </c>
      <c r="AV133" s="2">
        <v>794</v>
      </c>
      <c r="AX133" s="1">
        <v>136</v>
      </c>
      <c r="AY133" s="2">
        <v>86</v>
      </c>
      <c r="AZ133" s="2">
        <v>136</v>
      </c>
      <c r="BB133" s="19">
        <f>SUM(F133,J133,N133,R133,V133,Z133,AD133,AH133,AL133,AP133,AT133,AX133)</f>
        <v>9265</v>
      </c>
      <c r="BC133" s="20">
        <f>SQRT((G133^2)+(K133^2)+(O133^2)+(S133^2)+(W133^2)+(AA133^2)+(AE133^2)+(AI133^2)+(AM133^2)+(AQ133^2)+(AU133^2)+(AY133^2))</f>
        <v>688.21435614203801</v>
      </c>
      <c r="BD133" s="20">
        <f>SUM(H133,L133,P133,T133,X133,AB133,AF133,AJ133,AN133,AR133,AV133,AZ133)</f>
        <v>9265</v>
      </c>
      <c r="BE133" s="16"/>
      <c r="BF133" s="15"/>
    </row>
    <row r="134" spans="1:58">
      <c r="A134" t="s">
        <v>17</v>
      </c>
      <c r="B134" t="s">
        <v>17</v>
      </c>
      <c r="C134" t="s">
        <v>18</v>
      </c>
      <c r="D134">
        <v>96.3</v>
      </c>
      <c r="BB134" s="19"/>
      <c r="BC134" s="16"/>
      <c r="BD134" s="16"/>
      <c r="BE134" s="16"/>
      <c r="BF134" s="15"/>
    </row>
    <row r="135" spans="1:58">
      <c r="A135" t="s">
        <v>17</v>
      </c>
      <c r="B135" t="s">
        <v>17</v>
      </c>
      <c r="C135" t="s">
        <v>18</v>
      </c>
      <c r="D135">
        <v>97</v>
      </c>
      <c r="E135" t="s">
        <v>113</v>
      </c>
      <c r="F135">
        <v>79</v>
      </c>
      <c r="G135">
        <v>65</v>
      </c>
      <c r="H135">
        <v>79</v>
      </c>
      <c r="J135" s="1">
        <v>162</v>
      </c>
      <c r="K135">
        <v>103</v>
      </c>
      <c r="L135">
        <v>162</v>
      </c>
      <c r="N135" s="1">
        <v>930</v>
      </c>
      <c r="O135">
        <v>218</v>
      </c>
      <c r="P135">
        <v>930</v>
      </c>
      <c r="R135" s="1">
        <v>54</v>
      </c>
      <c r="S135">
        <v>29</v>
      </c>
      <c r="T135">
        <v>54</v>
      </c>
      <c r="V135" s="1">
        <v>114</v>
      </c>
      <c r="W135">
        <v>71</v>
      </c>
      <c r="X135">
        <v>114</v>
      </c>
      <c r="Z135" s="1">
        <v>104</v>
      </c>
      <c r="AA135" s="2">
        <v>62</v>
      </c>
      <c r="AB135" s="2">
        <v>104</v>
      </c>
      <c r="AD135" s="1">
        <v>129</v>
      </c>
      <c r="AE135" s="2">
        <v>71</v>
      </c>
      <c r="AF135" s="2">
        <v>129</v>
      </c>
      <c r="AH135" s="1">
        <v>115</v>
      </c>
      <c r="AI135">
        <v>86</v>
      </c>
      <c r="AJ135">
        <v>115</v>
      </c>
      <c r="AL135" s="1">
        <v>81</v>
      </c>
      <c r="AM135">
        <v>50</v>
      </c>
      <c r="AN135">
        <v>81</v>
      </c>
      <c r="AP135" s="1">
        <v>417</v>
      </c>
      <c r="AQ135">
        <v>187</v>
      </c>
      <c r="AR135">
        <v>417</v>
      </c>
      <c r="AT135" s="1">
        <v>156</v>
      </c>
      <c r="AU135" s="2">
        <v>77</v>
      </c>
      <c r="AV135" s="2">
        <v>156</v>
      </c>
      <c r="AX135" s="1">
        <v>115</v>
      </c>
      <c r="AY135" s="2">
        <v>76</v>
      </c>
      <c r="AZ135" s="2">
        <v>115</v>
      </c>
      <c r="BB135" s="19">
        <f>SUM(F135,J135,N135,R135,V135,Z135,AD135,AH135,AL135,AP135,AT135,AX135)</f>
        <v>2456</v>
      </c>
      <c r="BC135" s="20">
        <f>SQRT((G135^2)+(K135^2)+(O135^2)+(S135^2)+(W135^2)+(AA135^2)+(AE135^2)+(AI135^2)+(AM135^2)+(AQ135^2)+(AU135^2)+(AY135^2))</f>
        <v>365.64326877436156</v>
      </c>
      <c r="BD135" s="20">
        <f>SUM(H135,L135,P135,T135,X135,AB135,AF135,AJ135,AN135,AR135,AV135,AZ135)</f>
        <v>2456</v>
      </c>
      <c r="BE135" s="16"/>
      <c r="BF135" s="15"/>
    </row>
    <row r="136" spans="1:58">
      <c r="A136" t="s">
        <v>17</v>
      </c>
      <c r="B136" t="s">
        <v>17</v>
      </c>
      <c r="C136" t="s">
        <v>18</v>
      </c>
      <c r="D136">
        <v>98</v>
      </c>
      <c r="E136" t="s">
        <v>124</v>
      </c>
      <c r="F136">
        <v>5</v>
      </c>
      <c r="G136">
        <v>9</v>
      </c>
      <c r="H136" s="8">
        <v>6.3E-2</v>
      </c>
      <c r="I136">
        <v>12.7</v>
      </c>
      <c r="J136" s="1">
        <v>0</v>
      </c>
      <c r="K136">
        <v>119</v>
      </c>
      <c r="L136" s="11">
        <v>0</v>
      </c>
      <c r="M136">
        <v>18.100000000000001</v>
      </c>
      <c r="N136" s="1">
        <v>83</v>
      </c>
      <c r="O136">
        <v>55</v>
      </c>
      <c r="P136" s="8">
        <v>8.8999999999999996E-2</v>
      </c>
      <c r="Q136">
        <v>5.5</v>
      </c>
      <c r="R136" s="1">
        <v>8</v>
      </c>
      <c r="S136">
        <v>13</v>
      </c>
      <c r="T136" s="8">
        <v>0.14799999999999999</v>
      </c>
      <c r="U136">
        <v>25.2</v>
      </c>
      <c r="V136" s="1">
        <v>0</v>
      </c>
      <c r="W136">
        <v>119</v>
      </c>
      <c r="X136" s="11">
        <v>0</v>
      </c>
      <c r="Y136">
        <v>24.4</v>
      </c>
      <c r="Z136" s="1">
        <v>0</v>
      </c>
      <c r="AA136" s="2">
        <v>119</v>
      </c>
      <c r="AB136" s="10">
        <v>0</v>
      </c>
      <c r="AC136" s="2">
        <v>26.3</v>
      </c>
      <c r="AD136" s="1">
        <v>0</v>
      </c>
      <c r="AE136" s="2">
        <v>119</v>
      </c>
      <c r="AF136" s="10">
        <v>0</v>
      </c>
      <c r="AG136" s="2">
        <v>22</v>
      </c>
      <c r="AH136" s="1">
        <v>9</v>
      </c>
      <c r="AI136">
        <v>14</v>
      </c>
      <c r="AJ136" s="8">
        <v>7.8E-2</v>
      </c>
      <c r="AK136">
        <v>13.6</v>
      </c>
      <c r="AL136" s="1">
        <v>0</v>
      </c>
      <c r="AM136">
        <v>119</v>
      </c>
      <c r="AN136" s="11">
        <v>0</v>
      </c>
      <c r="AO136">
        <v>31.8</v>
      </c>
      <c r="AP136" s="1">
        <v>74</v>
      </c>
      <c r="AQ136">
        <v>66</v>
      </c>
      <c r="AR136" s="8">
        <v>0.17699999999999999</v>
      </c>
      <c r="AS136">
        <v>12</v>
      </c>
      <c r="AT136" s="1">
        <v>0</v>
      </c>
      <c r="AU136" s="2">
        <v>119</v>
      </c>
      <c r="AV136" s="10">
        <v>0</v>
      </c>
      <c r="AW136" s="2">
        <v>18.7</v>
      </c>
      <c r="AX136" s="1">
        <v>0</v>
      </c>
      <c r="AY136" s="2">
        <v>119</v>
      </c>
      <c r="AZ136" s="10">
        <v>0</v>
      </c>
      <c r="BA136" s="2">
        <v>24.3</v>
      </c>
      <c r="BB136" s="19">
        <f>SUM(F136,J136,N136,R136,V136,Z136,AD136,AH136,AL136,AP136,AT136,AX136)</f>
        <v>179</v>
      </c>
      <c r="BC136" s="20">
        <f>SQRT((G136^2)+(K136^2)+(O136^2)+(S136^2)+(W136^2)+(AA136^2)+(AE136^2)+(AI136^2)+(AM136^2)+(AQ136^2)+(AU136^2)+(AY136^2))</f>
        <v>327.03822406562813</v>
      </c>
      <c r="BD136" s="23">
        <f>(BB136/$BB$135)</f>
        <v>7.2882736156351796E-2</v>
      </c>
      <c r="BE136" s="24">
        <f>(SQRT((BC136^2)-((BB136/$BB$135)^2)*($BC$135^2)))/$BB$135</f>
        <v>0.13271606282802564</v>
      </c>
      <c r="BF136" s="25">
        <f>SQRT((($BB$135^2)*(BE136^2))+((BD136^2)*($BC$135^2)))</f>
        <v>327.03822406562813</v>
      </c>
    </row>
    <row r="137" spans="1:58">
      <c r="A137" t="s">
        <v>17</v>
      </c>
      <c r="B137" t="s">
        <v>17</v>
      </c>
      <c r="C137" t="s">
        <v>18</v>
      </c>
      <c r="D137">
        <v>99</v>
      </c>
      <c r="E137" t="s">
        <v>125</v>
      </c>
      <c r="F137">
        <v>74</v>
      </c>
      <c r="G137">
        <v>64</v>
      </c>
      <c r="H137" s="8">
        <v>0.93700000000000006</v>
      </c>
      <c r="I137">
        <v>12.7</v>
      </c>
      <c r="J137" s="1">
        <v>162</v>
      </c>
      <c r="K137">
        <v>103</v>
      </c>
      <c r="L137" s="11">
        <v>1</v>
      </c>
      <c r="M137">
        <v>18.100000000000001</v>
      </c>
      <c r="N137" s="1">
        <v>847</v>
      </c>
      <c r="O137">
        <v>205</v>
      </c>
      <c r="P137" s="8">
        <v>0.91100000000000003</v>
      </c>
      <c r="Q137">
        <v>5.5</v>
      </c>
      <c r="R137" s="1">
        <v>46</v>
      </c>
      <c r="S137">
        <v>30</v>
      </c>
      <c r="T137" s="8">
        <v>0.85199999999999998</v>
      </c>
      <c r="U137">
        <v>25.2</v>
      </c>
      <c r="V137" s="1">
        <v>114</v>
      </c>
      <c r="W137">
        <v>71</v>
      </c>
      <c r="X137" s="11">
        <v>1</v>
      </c>
      <c r="Y137">
        <v>24.4</v>
      </c>
      <c r="Z137" s="1">
        <v>104</v>
      </c>
      <c r="AA137" s="2">
        <v>62</v>
      </c>
      <c r="AB137" s="10">
        <v>1</v>
      </c>
      <c r="AC137" s="2">
        <v>26.3</v>
      </c>
      <c r="AD137" s="1">
        <v>129</v>
      </c>
      <c r="AE137" s="2">
        <v>71</v>
      </c>
      <c r="AF137" s="10">
        <v>1</v>
      </c>
      <c r="AG137" s="2">
        <v>22</v>
      </c>
      <c r="AH137" s="1">
        <v>106</v>
      </c>
      <c r="AI137">
        <v>85</v>
      </c>
      <c r="AJ137" s="8">
        <v>0.92200000000000004</v>
      </c>
      <c r="AK137">
        <v>13.6</v>
      </c>
      <c r="AL137" s="1">
        <v>81</v>
      </c>
      <c r="AM137">
        <v>50</v>
      </c>
      <c r="AN137" s="11">
        <v>1</v>
      </c>
      <c r="AO137">
        <v>31.8</v>
      </c>
      <c r="AP137" s="1">
        <v>343</v>
      </c>
      <c r="AQ137">
        <v>149</v>
      </c>
      <c r="AR137" s="8">
        <v>0.82299999999999995</v>
      </c>
      <c r="AS137">
        <v>12</v>
      </c>
      <c r="AT137" s="1">
        <v>156</v>
      </c>
      <c r="AU137" s="2">
        <v>77</v>
      </c>
      <c r="AV137" s="10">
        <v>1</v>
      </c>
      <c r="AW137" s="2">
        <v>18.7</v>
      </c>
      <c r="AX137" s="1">
        <v>115</v>
      </c>
      <c r="AY137" s="2">
        <v>76</v>
      </c>
      <c r="AZ137" s="10">
        <v>1</v>
      </c>
      <c r="BA137" s="2">
        <v>24.3</v>
      </c>
      <c r="BB137" s="19">
        <f>SUM(F137,J137,N137,R137,V137,Z137,AD137,AH137,AL137,AP137,AT137,AX137)</f>
        <v>2277</v>
      </c>
      <c r="BC137" s="20">
        <f>SQRT((G137^2)+(K137^2)+(O137^2)+(S137^2)+(W137^2)+(AA137^2)+(AE137^2)+(AI137^2)+(AM137^2)+(AQ137^2)+(AU137^2)+(AY137^2))</f>
        <v>339.39210362057628</v>
      </c>
      <c r="BD137" s="23">
        <f>(BB137/$BB$135)</f>
        <v>0.92711726384364823</v>
      </c>
      <c r="BE137" s="24">
        <f>(SQRT((BC137^2)-((BB137/$BB$135)^2)*($BC$135^2)))/$BB$135</f>
        <v>6.6896942548976181E-3</v>
      </c>
      <c r="BF137" s="25">
        <f>SQRT((($BB$135^2)*(BE137^2))+((BD137^2)*($BC$135^2)))</f>
        <v>339.39210362057628</v>
      </c>
    </row>
    <row r="138" spans="1:58">
      <c r="A138" t="s">
        <v>17</v>
      </c>
      <c r="B138" t="s">
        <v>17</v>
      </c>
      <c r="C138" t="s">
        <v>18</v>
      </c>
      <c r="D138">
        <v>99.3</v>
      </c>
      <c r="BB138" s="19"/>
      <c r="BC138" s="16"/>
      <c r="BD138" s="16"/>
      <c r="BE138" s="16"/>
      <c r="BF138" s="15"/>
    </row>
    <row r="139" spans="1:58">
      <c r="A139" t="s">
        <v>17</v>
      </c>
      <c r="B139" t="s">
        <v>17</v>
      </c>
      <c r="C139" t="s">
        <v>18</v>
      </c>
      <c r="D139">
        <v>100</v>
      </c>
      <c r="E139" t="s">
        <v>117</v>
      </c>
      <c r="F139">
        <v>129</v>
      </c>
      <c r="G139">
        <v>82</v>
      </c>
      <c r="H139">
        <v>129</v>
      </c>
      <c r="J139" s="1">
        <v>76</v>
      </c>
      <c r="K139">
        <v>58</v>
      </c>
      <c r="L139">
        <v>76</v>
      </c>
      <c r="N139" s="6">
        <v>3781</v>
      </c>
      <c r="O139">
        <v>483</v>
      </c>
      <c r="P139" s="5">
        <v>3781</v>
      </c>
      <c r="R139" s="1">
        <v>408</v>
      </c>
      <c r="S139">
        <v>125</v>
      </c>
      <c r="T139">
        <v>408</v>
      </c>
      <c r="V139" s="1">
        <v>152</v>
      </c>
      <c r="W139">
        <v>74</v>
      </c>
      <c r="X139">
        <v>152</v>
      </c>
      <c r="Z139" s="1">
        <v>263</v>
      </c>
      <c r="AA139" s="2">
        <v>150</v>
      </c>
      <c r="AB139" s="2">
        <v>263</v>
      </c>
      <c r="AD139" s="1">
        <v>189</v>
      </c>
      <c r="AE139" s="2">
        <v>93</v>
      </c>
      <c r="AF139" s="2">
        <v>189</v>
      </c>
      <c r="AH139" s="1">
        <v>206</v>
      </c>
      <c r="AI139">
        <v>96</v>
      </c>
      <c r="AJ139">
        <v>206</v>
      </c>
      <c r="AL139" s="1">
        <v>165</v>
      </c>
      <c r="AM139">
        <v>87</v>
      </c>
      <c r="AN139">
        <v>165</v>
      </c>
      <c r="AP139" s="1">
        <v>781</v>
      </c>
      <c r="AQ139">
        <v>183</v>
      </c>
      <c r="AR139">
        <v>781</v>
      </c>
      <c r="AT139" s="1">
        <v>638</v>
      </c>
      <c r="AU139" s="2">
        <v>169</v>
      </c>
      <c r="AV139" s="2">
        <v>638</v>
      </c>
      <c r="AX139" s="1">
        <v>21</v>
      </c>
      <c r="AY139" s="2">
        <v>27</v>
      </c>
      <c r="AZ139" s="2">
        <v>21</v>
      </c>
      <c r="BB139" s="19">
        <f>SUM(F139,J139,N139,R139,V139,Z139,AD139,AH139,AL139,AP139,AT139,AX139)</f>
        <v>6809</v>
      </c>
      <c r="BC139" s="20">
        <f>SQRT((G139^2)+(K139^2)+(O139^2)+(S139^2)+(W139^2)+(AA139^2)+(AE139^2)+(AI139^2)+(AM139^2)+(AQ139^2)+(AU139^2)+(AY139^2))</f>
        <v>612.52836669006604</v>
      </c>
      <c r="BD139" s="20">
        <f>SUM(H139,L139,P139,T139,X139,AB139,AF139,AJ139,AN139,AR139,AV139,AZ139)</f>
        <v>6809</v>
      </c>
      <c r="BE139" s="16"/>
      <c r="BF139" s="15"/>
    </row>
    <row r="140" spans="1:58">
      <c r="A140" t="s">
        <v>17</v>
      </c>
      <c r="B140" t="s">
        <v>17</v>
      </c>
      <c r="C140" t="s">
        <v>18</v>
      </c>
      <c r="D140">
        <v>101</v>
      </c>
      <c r="E140" t="s">
        <v>124</v>
      </c>
      <c r="F140">
        <v>69</v>
      </c>
      <c r="G140">
        <v>68</v>
      </c>
      <c r="H140" s="8">
        <v>0.53500000000000003</v>
      </c>
      <c r="I140">
        <v>37.9</v>
      </c>
      <c r="J140" s="1">
        <v>2</v>
      </c>
      <c r="K140">
        <v>4</v>
      </c>
      <c r="L140" s="8">
        <v>2.5999999999999999E-2</v>
      </c>
      <c r="M140">
        <v>5.5</v>
      </c>
      <c r="N140" s="6">
        <v>1205</v>
      </c>
      <c r="O140">
        <v>355</v>
      </c>
      <c r="P140" s="8">
        <v>0.31900000000000001</v>
      </c>
      <c r="Q140">
        <v>8.3000000000000007</v>
      </c>
      <c r="R140" s="1">
        <v>236</v>
      </c>
      <c r="S140">
        <v>138</v>
      </c>
      <c r="T140" s="8">
        <v>0.57799999999999996</v>
      </c>
      <c r="U140">
        <v>21.3</v>
      </c>
      <c r="V140" s="1">
        <v>21</v>
      </c>
      <c r="W140">
        <v>25</v>
      </c>
      <c r="X140" s="8">
        <v>0.13800000000000001</v>
      </c>
      <c r="Y140">
        <v>16</v>
      </c>
      <c r="Z140" s="1">
        <v>42</v>
      </c>
      <c r="AA140" s="2">
        <v>32</v>
      </c>
      <c r="AB140" s="10">
        <v>0.16</v>
      </c>
      <c r="AC140" s="2">
        <v>14.4</v>
      </c>
      <c r="AD140" s="1">
        <v>15</v>
      </c>
      <c r="AE140" s="2">
        <v>20</v>
      </c>
      <c r="AF140" s="9">
        <v>7.9000000000000001E-2</v>
      </c>
      <c r="AG140" s="2">
        <v>9.6999999999999993</v>
      </c>
      <c r="AH140" s="1">
        <v>25</v>
      </c>
      <c r="AI140">
        <v>24</v>
      </c>
      <c r="AJ140" s="8">
        <v>0.121</v>
      </c>
      <c r="AK140">
        <v>11.4</v>
      </c>
      <c r="AL140" s="1">
        <v>20</v>
      </c>
      <c r="AM140">
        <v>33</v>
      </c>
      <c r="AN140" s="8">
        <v>0.121</v>
      </c>
      <c r="AO140">
        <v>21.7</v>
      </c>
      <c r="AP140" s="1">
        <v>118</v>
      </c>
      <c r="AQ140">
        <v>72</v>
      </c>
      <c r="AR140" s="8">
        <v>0.151</v>
      </c>
      <c r="AS140">
        <v>8.5</v>
      </c>
      <c r="AT140" s="1">
        <v>197</v>
      </c>
      <c r="AU140" s="2">
        <v>102</v>
      </c>
      <c r="AV140" s="9">
        <v>0.309</v>
      </c>
      <c r="AW140" s="2">
        <v>14.5</v>
      </c>
      <c r="AX140" s="1">
        <v>8</v>
      </c>
      <c r="AY140" s="2">
        <v>16</v>
      </c>
      <c r="AZ140" s="9">
        <v>0.38100000000000001</v>
      </c>
      <c r="BA140" s="2">
        <v>52.5</v>
      </c>
      <c r="BB140" s="19">
        <f>SUM(F140,J140,N140,R140,V140,Z140,AD140,AH140,AL140,AP140,AT140,AX140)</f>
        <v>1958</v>
      </c>
      <c r="BC140" s="20">
        <f>SQRT((G140^2)+(K140^2)+(O140^2)+(S140^2)+(W140^2)+(AA140^2)+(AE140^2)+(AI140^2)+(AM140^2)+(AQ140^2)+(AU140^2)+(AY140^2))</f>
        <v>411.42070925027582</v>
      </c>
      <c r="BD140" s="23">
        <f>(BB140/$BB$139)</f>
        <v>0.28756058158319869</v>
      </c>
      <c r="BE140" s="24">
        <f>(SQRT((BC140^2)-((BB140/$BB$139)^2)*($BC$139^2)))/$BB$139</f>
        <v>5.4605544912549618E-2</v>
      </c>
      <c r="BF140" s="25">
        <f>SQRT((($BB$139^2)*(BE140^2))+((BD140^2)*($BC$139^2)))</f>
        <v>411.42070925027582</v>
      </c>
    </row>
    <row r="141" spans="1:58">
      <c r="A141" t="s">
        <v>17</v>
      </c>
      <c r="B141" t="s">
        <v>17</v>
      </c>
      <c r="C141" t="s">
        <v>18</v>
      </c>
      <c r="D141">
        <v>102</v>
      </c>
      <c r="E141" t="s">
        <v>125</v>
      </c>
      <c r="F141">
        <v>60</v>
      </c>
      <c r="G141">
        <v>51</v>
      </c>
      <c r="H141" s="8">
        <v>0.46500000000000002</v>
      </c>
      <c r="I141">
        <v>37.9</v>
      </c>
      <c r="J141" s="1">
        <v>74</v>
      </c>
      <c r="K141">
        <v>57</v>
      </c>
      <c r="L141" s="8">
        <v>0.97399999999999998</v>
      </c>
      <c r="M141">
        <v>5.5</v>
      </c>
      <c r="N141" s="6">
        <v>2576</v>
      </c>
      <c r="O141">
        <v>433</v>
      </c>
      <c r="P141" s="8">
        <v>0.68100000000000005</v>
      </c>
      <c r="Q141">
        <v>8.3000000000000007</v>
      </c>
      <c r="R141" s="1">
        <v>172</v>
      </c>
      <c r="S141">
        <v>74</v>
      </c>
      <c r="T141" s="8">
        <v>0.42199999999999999</v>
      </c>
      <c r="U141">
        <v>21.3</v>
      </c>
      <c r="V141" s="1">
        <v>131</v>
      </c>
      <c r="W141">
        <v>70</v>
      </c>
      <c r="X141" s="8">
        <v>0.86199999999999999</v>
      </c>
      <c r="Y141">
        <v>16</v>
      </c>
      <c r="Z141" s="1">
        <v>221</v>
      </c>
      <c r="AA141" s="2">
        <v>151</v>
      </c>
      <c r="AB141" s="10">
        <v>0.84</v>
      </c>
      <c r="AC141" s="2">
        <v>14.4</v>
      </c>
      <c r="AD141" s="1">
        <v>174</v>
      </c>
      <c r="AE141" s="2">
        <v>88</v>
      </c>
      <c r="AF141" s="9">
        <v>0.92100000000000004</v>
      </c>
      <c r="AG141" s="2">
        <v>9.6999999999999993</v>
      </c>
      <c r="AH141" s="1">
        <v>181</v>
      </c>
      <c r="AI141">
        <v>91</v>
      </c>
      <c r="AJ141" s="8">
        <v>0.879</v>
      </c>
      <c r="AK141">
        <v>11.4</v>
      </c>
      <c r="AL141" s="1">
        <v>145</v>
      </c>
      <c r="AM141">
        <v>89</v>
      </c>
      <c r="AN141" s="8">
        <v>0.879</v>
      </c>
      <c r="AO141">
        <v>21.7</v>
      </c>
      <c r="AP141" s="1">
        <v>663</v>
      </c>
      <c r="AQ141">
        <v>168</v>
      </c>
      <c r="AR141" s="8">
        <v>0.84899999999999998</v>
      </c>
      <c r="AS141">
        <v>8.5</v>
      </c>
      <c r="AT141" s="1">
        <v>441</v>
      </c>
      <c r="AU141" s="2">
        <v>154</v>
      </c>
      <c r="AV141" s="9">
        <v>0.69099999999999995</v>
      </c>
      <c r="AW141" s="2">
        <v>14.5</v>
      </c>
      <c r="AX141" s="1">
        <v>13</v>
      </c>
      <c r="AY141" s="2">
        <v>19</v>
      </c>
      <c r="AZ141" s="9">
        <v>0.61899999999999999</v>
      </c>
      <c r="BA141" s="2">
        <v>52.5</v>
      </c>
      <c r="BB141" s="19">
        <f>SUM(F141,J141,N141,R141,V141,Z141,AD141,AH141,AL141,AP141,AT141,AX141)</f>
        <v>4851</v>
      </c>
      <c r="BC141" s="20">
        <f>SQRT((G141^2)+(K141^2)+(O141^2)+(S141^2)+(W141^2)+(AA141^2)+(AE141^2)+(AI141^2)+(AM141^2)+(AQ141^2)+(AU141^2)+(AY141^2))</f>
        <v>550.2390389639761</v>
      </c>
      <c r="BD141" s="23">
        <f>(BB141/$BB$139)</f>
        <v>0.71243941841680125</v>
      </c>
      <c r="BE141" s="24">
        <f>(SQRT((BC141^2)-((BB141/$BB$139)^2)*($BC$139^2)))/$BB$139</f>
        <v>4.9222014976727971E-2</v>
      </c>
      <c r="BF141" s="25">
        <f>SQRT((($BB$139^2)*(BE141^2))+((BD141^2)*($BC$139^2)))</f>
        <v>550.2390389639761</v>
      </c>
    </row>
    <row r="142" spans="1:58">
      <c r="A142" t="s">
        <v>17</v>
      </c>
      <c r="B142" t="s">
        <v>17</v>
      </c>
      <c r="C142" t="s">
        <v>18</v>
      </c>
      <c r="D142">
        <v>102.3</v>
      </c>
      <c r="BB142" s="19"/>
      <c r="BC142" s="16"/>
      <c r="BD142" s="16"/>
      <c r="BE142" s="16"/>
      <c r="BF142" s="15"/>
    </row>
    <row r="143" spans="1:58">
      <c r="A143" t="s">
        <v>17</v>
      </c>
      <c r="B143" t="s">
        <v>17</v>
      </c>
      <c r="C143" t="s">
        <v>18</v>
      </c>
      <c r="D143">
        <v>102.5</v>
      </c>
      <c r="E143" t="s">
        <v>126</v>
      </c>
      <c r="BB143" s="19"/>
      <c r="BC143" s="16"/>
      <c r="BD143" s="16"/>
      <c r="BE143" s="16"/>
      <c r="BF143" s="15"/>
    </row>
    <row r="144" spans="1:58">
      <c r="A144" t="s">
        <v>17</v>
      </c>
      <c r="B144" t="s">
        <v>17</v>
      </c>
      <c r="C144" t="s">
        <v>18</v>
      </c>
      <c r="D144">
        <v>103</v>
      </c>
      <c r="E144" t="s">
        <v>127</v>
      </c>
      <c r="F144">
        <v>129</v>
      </c>
      <c r="G144">
        <v>82</v>
      </c>
      <c r="H144">
        <v>129</v>
      </c>
      <c r="J144" s="1">
        <v>76</v>
      </c>
      <c r="K144">
        <v>58</v>
      </c>
      <c r="L144">
        <v>76</v>
      </c>
      <c r="N144" s="6">
        <v>3781</v>
      </c>
      <c r="O144">
        <v>483</v>
      </c>
      <c r="P144" s="5">
        <v>3781</v>
      </c>
      <c r="R144" s="1">
        <v>408</v>
      </c>
      <c r="S144">
        <v>125</v>
      </c>
      <c r="T144">
        <v>408</v>
      </c>
      <c r="V144" s="1">
        <v>152</v>
      </c>
      <c r="W144">
        <v>74</v>
      </c>
      <c r="X144">
        <v>152</v>
      </c>
      <c r="Z144" s="1">
        <v>263</v>
      </c>
      <c r="AA144" s="2">
        <v>150</v>
      </c>
      <c r="AB144" s="2">
        <v>263</v>
      </c>
      <c r="AD144" s="1">
        <v>189</v>
      </c>
      <c r="AE144" s="2">
        <v>93</v>
      </c>
      <c r="AF144" s="2">
        <v>189</v>
      </c>
      <c r="AH144" s="1">
        <v>206</v>
      </c>
      <c r="AI144">
        <v>96</v>
      </c>
      <c r="AJ144">
        <v>206</v>
      </c>
      <c r="AL144" s="1">
        <v>165</v>
      </c>
      <c r="AM144">
        <v>87</v>
      </c>
      <c r="AN144">
        <v>165</v>
      </c>
      <c r="AP144" s="1">
        <v>781</v>
      </c>
      <c r="AQ144">
        <v>183</v>
      </c>
      <c r="AR144">
        <v>781</v>
      </c>
      <c r="AT144" s="1">
        <v>638</v>
      </c>
      <c r="AU144" s="2">
        <v>169</v>
      </c>
      <c r="AV144" s="2">
        <v>638</v>
      </c>
      <c r="AX144" s="1">
        <v>21</v>
      </c>
      <c r="AY144" s="2">
        <v>27</v>
      </c>
      <c r="AZ144" s="2">
        <v>21</v>
      </c>
      <c r="BB144" s="19">
        <f t="shared" ref="BB144:BB150" si="39">SUM(F144,J144,N144,R144,V144,Z144,AD144,AH144,AL144,AP144,AT144,AX144)</f>
        <v>6809</v>
      </c>
      <c r="BC144" s="20">
        <f t="shared" ref="BC144:BC150" si="40">SQRT((G144^2)+(K144^2)+(O144^2)+(S144^2)+(W144^2)+(AA144^2)+(AE144^2)+(AI144^2)+(AM144^2)+(AQ144^2)+(AU144^2)+(AY144^2))</f>
        <v>612.52836669006604</v>
      </c>
      <c r="BD144" s="20">
        <f>SUM(H144,L144,P144,T144,X144,AB144,AF144,AJ144,AN144,AR144,AV144,AZ144)</f>
        <v>6809</v>
      </c>
      <c r="BE144" s="16"/>
      <c r="BF144" s="15"/>
    </row>
    <row r="145" spans="1:58">
      <c r="A145" t="s">
        <v>17</v>
      </c>
      <c r="B145" t="s">
        <v>17</v>
      </c>
      <c r="C145" t="s">
        <v>18</v>
      </c>
      <c r="D145">
        <v>104</v>
      </c>
      <c r="E145" t="s">
        <v>128</v>
      </c>
      <c r="F145">
        <v>50</v>
      </c>
      <c r="G145">
        <v>46</v>
      </c>
      <c r="H145" s="8">
        <v>0.38800000000000001</v>
      </c>
      <c r="I145">
        <v>33.799999999999997</v>
      </c>
      <c r="J145" s="1">
        <v>29</v>
      </c>
      <c r="K145">
        <v>29</v>
      </c>
      <c r="L145" s="8">
        <v>0.38200000000000001</v>
      </c>
      <c r="M145">
        <v>30</v>
      </c>
      <c r="N145" s="6">
        <v>1073</v>
      </c>
      <c r="O145">
        <v>322</v>
      </c>
      <c r="P145" s="8">
        <v>0.28399999999999997</v>
      </c>
      <c r="Q145">
        <v>6.8</v>
      </c>
      <c r="R145" s="1">
        <v>64</v>
      </c>
      <c r="S145">
        <v>53</v>
      </c>
      <c r="T145" s="8">
        <v>0.157</v>
      </c>
      <c r="U145">
        <v>11.1</v>
      </c>
      <c r="V145" s="1">
        <v>45</v>
      </c>
      <c r="W145">
        <v>38</v>
      </c>
      <c r="X145" s="8">
        <v>0.29599999999999999</v>
      </c>
      <c r="Y145">
        <v>20.6</v>
      </c>
      <c r="Z145" s="1">
        <v>66</v>
      </c>
      <c r="AA145" s="2">
        <v>46</v>
      </c>
      <c r="AB145" s="9">
        <v>0.251</v>
      </c>
      <c r="AC145" s="2">
        <v>15.1</v>
      </c>
      <c r="AD145" s="1">
        <v>33</v>
      </c>
      <c r="AE145" s="2">
        <v>30</v>
      </c>
      <c r="AF145" s="9">
        <v>0.17499999999999999</v>
      </c>
      <c r="AG145" s="2">
        <v>16.100000000000001</v>
      </c>
      <c r="AH145" s="1">
        <v>154</v>
      </c>
      <c r="AI145">
        <v>93</v>
      </c>
      <c r="AJ145" s="8">
        <v>0.748</v>
      </c>
      <c r="AK145">
        <v>21.6</v>
      </c>
      <c r="AL145" s="1">
        <v>23</v>
      </c>
      <c r="AM145">
        <v>26</v>
      </c>
      <c r="AN145" s="8">
        <v>0.13900000000000001</v>
      </c>
      <c r="AO145">
        <v>14.9</v>
      </c>
      <c r="AP145" s="1">
        <v>144</v>
      </c>
      <c r="AQ145">
        <v>90</v>
      </c>
      <c r="AR145" s="8">
        <v>0.184</v>
      </c>
      <c r="AS145">
        <v>9.9</v>
      </c>
      <c r="AT145" s="1">
        <v>103</v>
      </c>
      <c r="AU145" s="2">
        <v>72</v>
      </c>
      <c r="AV145" s="9">
        <v>0.161</v>
      </c>
      <c r="AW145" s="2">
        <v>10.199999999999999</v>
      </c>
      <c r="AX145" s="1">
        <v>0</v>
      </c>
      <c r="AY145" s="2">
        <v>119</v>
      </c>
      <c r="AZ145" s="10">
        <v>0</v>
      </c>
      <c r="BA145" s="2">
        <v>64.7</v>
      </c>
      <c r="BB145" s="19">
        <f t="shared" si="39"/>
        <v>1784</v>
      </c>
      <c r="BC145" s="20">
        <f t="shared" si="40"/>
        <v>388.1752181682906</v>
      </c>
      <c r="BD145" s="23">
        <f t="shared" ref="BD145:BD150" si="41">(BB145/$BB$144)</f>
        <v>0.26200616830665296</v>
      </c>
      <c r="BE145" s="24">
        <f t="shared" ref="BE145:BE150" si="42">(SQRT((BC145^2)-((BB145/$BB$144)^2)*($BC$144^2)))/$BB$144</f>
        <v>5.190867137773731E-2</v>
      </c>
      <c r="BF145" s="25">
        <f t="shared" ref="BF145:BF150" si="43">SQRT((($BB$144^2)*(BE145^2))+((BD145^2)*($BC$144^2)))</f>
        <v>388.1752181682906</v>
      </c>
    </row>
    <row r="146" spans="1:58">
      <c r="A146" t="s">
        <v>17</v>
      </c>
      <c r="B146" t="s">
        <v>17</v>
      </c>
      <c r="C146" t="s">
        <v>18</v>
      </c>
      <c r="D146">
        <v>105</v>
      </c>
      <c r="E146" t="s">
        <v>129</v>
      </c>
      <c r="F146">
        <v>10</v>
      </c>
      <c r="G146">
        <v>17</v>
      </c>
      <c r="H146" s="8">
        <v>7.8E-2</v>
      </c>
      <c r="I146">
        <v>14.7</v>
      </c>
      <c r="J146" s="1">
        <v>0</v>
      </c>
      <c r="K146">
        <v>119</v>
      </c>
      <c r="L146" s="11">
        <v>0</v>
      </c>
      <c r="M146">
        <v>33.200000000000003</v>
      </c>
      <c r="N146" s="6">
        <v>1253</v>
      </c>
      <c r="O146">
        <v>140</v>
      </c>
      <c r="P146" s="8">
        <v>0.33100000000000002</v>
      </c>
      <c r="Q146">
        <v>4.9000000000000004</v>
      </c>
      <c r="R146" s="1">
        <v>53</v>
      </c>
      <c r="S146">
        <v>81</v>
      </c>
      <c r="T146" s="11">
        <v>0.13</v>
      </c>
      <c r="U146">
        <v>18.7</v>
      </c>
      <c r="V146" s="1">
        <v>35</v>
      </c>
      <c r="W146">
        <v>33</v>
      </c>
      <c r="X146" s="11">
        <v>0.23</v>
      </c>
      <c r="Y146">
        <v>20.399999999999999</v>
      </c>
      <c r="Z146" s="1">
        <v>106</v>
      </c>
      <c r="AA146" s="2">
        <v>118</v>
      </c>
      <c r="AB146" s="9">
        <v>0.40300000000000002</v>
      </c>
      <c r="AC146" s="2">
        <v>28.3</v>
      </c>
      <c r="AD146" s="1">
        <v>62</v>
      </c>
      <c r="AE146" s="2">
        <v>29</v>
      </c>
      <c r="AF146" s="9">
        <v>0.32800000000000001</v>
      </c>
      <c r="AG146" s="2">
        <v>18.7</v>
      </c>
      <c r="AH146" s="1">
        <v>11</v>
      </c>
      <c r="AI146">
        <v>17</v>
      </c>
      <c r="AJ146" s="8">
        <v>5.2999999999999999E-2</v>
      </c>
      <c r="AK146">
        <v>7.7</v>
      </c>
      <c r="AL146" s="1">
        <v>81</v>
      </c>
      <c r="AM146">
        <v>68</v>
      </c>
      <c r="AN146" s="8">
        <v>0.49099999999999999</v>
      </c>
      <c r="AO146">
        <v>30.9</v>
      </c>
      <c r="AP146" s="1">
        <v>289</v>
      </c>
      <c r="AQ146">
        <v>94</v>
      </c>
      <c r="AR146" s="11">
        <v>0.37</v>
      </c>
      <c r="AS146">
        <v>10.5</v>
      </c>
      <c r="AT146" s="1">
        <v>324</v>
      </c>
      <c r="AU146" s="2">
        <v>82</v>
      </c>
      <c r="AV146" s="9">
        <v>0.50800000000000001</v>
      </c>
      <c r="AW146" s="2">
        <v>14.3</v>
      </c>
      <c r="AX146" s="1">
        <v>17</v>
      </c>
      <c r="AY146" s="2">
        <v>26</v>
      </c>
      <c r="AZ146" s="10">
        <v>0.81</v>
      </c>
      <c r="BA146" s="2">
        <v>39.6</v>
      </c>
      <c r="BB146" s="19">
        <f t="shared" si="39"/>
        <v>2241</v>
      </c>
      <c r="BC146" s="20">
        <f t="shared" si="40"/>
        <v>278.59289294596158</v>
      </c>
      <c r="BD146" s="23">
        <f t="shared" si="41"/>
        <v>0.32912321926861504</v>
      </c>
      <c r="BE146" s="24">
        <f t="shared" si="42"/>
        <v>2.8239449348687523E-2</v>
      </c>
      <c r="BF146" s="25">
        <f t="shared" si="43"/>
        <v>278.59289294596164</v>
      </c>
    </row>
    <row r="147" spans="1:58">
      <c r="A147" t="s">
        <v>17</v>
      </c>
      <c r="B147" t="s">
        <v>17</v>
      </c>
      <c r="C147" t="s">
        <v>18</v>
      </c>
      <c r="D147">
        <v>106</v>
      </c>
      <c r="E147" t="s">
        <v>130</v>
      </c>
      <c r="F147">
        <v>0</v>
      </c>
      <c r="G147">
        <v>119</v>
      </c>
      <c r="H147" s="11">
        <v>0</v>
      </c>
      <c r="I147">
        <v>22</v>
      </c>
      <c r="J147" s="1">
        <v>0</v>
      </c>
      <c r="K147">
        <v>119</v>
      </c>
      <c r="L147" s="11">
        <v>0</v>
      </c>
      <c r="M147">
        <v>33.200000000000003</v>
      </c>
      <c r="N147" s="1">
        <v>189</v>
      </c>
      <c r="O147">
        <v>175</v>
      </c>
      <c r="P147" s="11">
        <v>0.05</v>
      </c>
      <c r="Q147">
        <v>4.4000000000000004</v>
      </c>
      <c r="R147" s="1">
        <v>0</v>
      </c>
      <c r="S147">
        <v>119</v>
      </c>
      <c r="T147" s="11">
        <v>0</v>
      </c>
      <c r="U147">
        <v>7.7</v>
      </c>
      <c r="V147" s="1">
        <v>20</v>
      </c>
      <c r="W147">
        <v>23</v>
      </c>
      <c r="X147" s="8">
        <v>0.13200000000000001</v>
      </c>
      <c r="Y147">
        <v>14.6</v>
      </c>
      <c r="Z147" s="1">
        <v>0</v>
      </c>
      <c r="AA147" s="2">
        <v>119</v>
      </c>
      <c r="AB147" s="10">
        <v>0</v>
      </c>
      <c r="AC147" s="2">
        <v>11.6</v>
      </c>
      <c r="AD147" s="1">
        <v>21</v>
      </c>
      <c r="AE147" s="2">
        <v>33</v>
      </c>
      <c r="AF147" s="9">
        <v>0.111</v>
      </c>
      <c r="AG147" s="2">
        <v>16.8</v>
      </c>
      <c r="AH147" s="1">
        <v>0</v>
      </c>
      <c r="AI147">
        <v>119</v>
      </c>
      <c r="AJ147" s="11">
        <v>0</v>
      </c>
      <c r="AK147">
        <v>14.6</v>
      </c>
      <c r="AL147" s="1">
        <v>3</v>
      </c>
      <c r="AM147">
        <v>7</v>
      </c>
      <c r="AN147" s="8">
        <v>1.7999999999999999E-2</v>
      </c>
      <c r="AO147">
        <v>4.3</v>
      </c>
      <c r="AP147" s="1">
        <v>74</v>
      </c>
      <c r="AQ147">
        <v>50</v>
      </c>
      <c r="AR147" s="8">
        <v>9.5000000000000001E-2</v>
      </c>
      <c r="AS147">
        <v>6.4</v>
      </c>
      <c r="AT147" s="1">
        <v>12</v>
      </c>
      <c r="AU147" s="2">
        <v>19</v>
      </c>
      <c r="AV147" s="9">
        <v>1.9E-2</v>
      </c>
      <c r="AW147" s="2">
        <v>3</v>
      </c>
      <c r="AX147" s="1">
        <v>0</v>
      </c>
      <c r="AY147" s="2">
        <v>119</v>
      </c>
      <c r="AZ147" s="10">
        <v>0</v>
      </c>
      <c r="BA147" s="2">
        <v>64.7</v>
      </c>
      <c r="BB147" s="19">
        <f t="shared" si="39"/>
        <v>319</v>
      </c>
      <c r="BC147" s="20">
        <f t="shared" si="40"/>
        <v>346.58188065737079</v>
      </c>
      <c r="BD147" s="23">
        <f t="shared" si="41"/>
        <v>4.6849757673667204E-2</v>
      </c>
      <c r="BE147" s="24">
        <f t="shared" si="42"/>
        <v>5.0725774251590368E-2</v>
      </c>
      <c r="BF147" s="25">
        <f t="shared" si="43"/>
        <v>346.58188065737079</v>
      </c>
    </row>
    <row r="148" spans="1:58">
      <c r="A148" t="s">
        <v>17</v>
      </c>
      <c r="B148" t="s">
        <v>17</v>
      </c>
      <c r="C148" t="s">
        <v>18</v>
      </c>
      <c r="D148">
        <v>107</v>
      </c>
      <c r="E148" t="s">
        <v>131</v>
      </c>
      <c r="F148">
        <v>0</v>
      </c>
      <c r="G148">
        <v>119</v>
      </c>
      <c r="H148" s="11">
        <v>0</v>
      </c>
      <c r="I148">
        <v>22</v>
      </c>
      <c r="J148" s="1">
        <v>0</v>
      </c>
      <c r="K148">
        <v>119</v>
      </c>
      <c r="L148" s="11">
        <v>0</v>
      </c>
      <c r="M148">
        <v>33.200000000000003</v>
      </c>
      <c r="N148" s="1">
        <v>32</v>
      </c>
      <c r="O148">
        <v>30</v>
      </c>
      <c r="P148" s="8">
        <v>8.0000000000000002E-3</v>
      </c>
      <c r="Q148">
        <v>0.8</v>
      </c>
      <c r="R148" s="1">
        <v>0</v>
      </c>
      <c r="S148">
        <v>119</v>
      </c>
      <c r="T148" s="11">
        <v>0</v>
      </c>
      <c r="U148">
        <v>7.7</v>
      </c>
      <c r="V148" s="1">
        <v>0</v>
      </c>
      <c r="W148">
        <v>119</v>
      </c>
      <c r="X148" s="11">
        <v>0</v>
      </c>
      <c r="Y148">
        <v>19.100000000000001</v>
      </c>
      <c r="Z148" s="1">
        <v>0</v>
      </c>
      <c r="AA148" s="2">
        <v>119</v>
      </c>
      <c r="AB148" s="10">
        <v>0</v>
      </c>
      <c r="AC148" s="2">
        <v>11.6</v>
      </c>
      <c r="AD148" s="1">
        <v>0</v>
      </c>
      <c r="AE148" s="2">
        <v>119</v>
      </c>
      <c r="AF148" s="10">
        <v>0</v>
      </c>
      <c r="AG148" s="2">
        <v>15.7</v>
      </c>
      <c r="AH148" s="1">
        <v>9</v>
      </c>
      <c r="AI148">
        <v>16</v>
      </c>
      <c r="AJ148" s="8">
        <v>4.3999999999999997E-2</v>
      </c>
      <c r="AK148">
        <v>7.7</v>
      </c>
      <c r="AL148" s="1">
        <v>0</v>
      </c>
      <c r="AM148">
        <v>119</v>
      </c>
      <c r="AN148" s="11">
        <v>0</v>
      </c>
      <c r="AO148">
        <v>17.8</v>
      </c>
      <c r="AP148" s="1">
        <v>0</v>
      </c>
      <c r="AQ148">
        <v>119</v>
      </c>
      <c r="AR148" s="11">
        <v>0</v>
      </c>
      <c r="AS148">
        <v>4.0999999999999996</v>
      </c>
      <c r="AT148" s="1">
        <v>63</v>
      </c>
      <c r="AU148" s="2">
        <v>96</v>
      </c>
      <c r="AV148" s="9">
        <v>9.9000000000000005E-2</v>
      </c>
      <c r="AW148" s="2">
        <v>14</v>
      </c>
      <c r="AX148" s="1">
        <v>0</v>
      </c>
      <c r="AY148" s="2">
        <v>119</v>
      </c>
      <c r="AZ148" s="10">
        <v>0</v>
      </c>
      <c r="BA148" s="2">
        <v>64.7</v>
      </c>
      <c r="BB148" s="19">
        <f t="shared" si="39"/>
        <v>104</v>
      </c>
      <c r="BC148" s="20">
        <f t="shared" si="40"/>
        <v>371.24250834191929</v>
      </c>
      <c r="BD148" s="23">
        <f t="shared" si="41"/>
        <v>1.5273902188280217E-2</v>
      </c>
      <c r="BE148" s="24">
        <f t="shared" si="42"/>
        <v>5.4505008509487564E-2</v>
      </c>
      <c r="BF148" s="25">
        <f t="shared" si="43"/>
        <v>371.24250834191929</v>
      </c>
    </row>
    <row r="149" spans="1:58">
      <c r="A149" t="s">
        <v>17</v>
      </c>
      <c r="B149" t="s">
        <v>17</v>
      </c>
      <c r="C149" t="s">
        <v>18</v>
      </c>
      <c r="D149">
        <v>108</v>
      </c>
      <c r="E149" t="s">
        <v>132</v>
      </c>
      <c r="F149">
        <v>64</v>
      </c>
      <c r="G149">
        <v>67</v>
      </c>
      <c r="H149" s="8">
        <v>0.496</v>
      </c>
      <c r="I149">
        <v>39.200000000000003</v>
      </c>
      <c r="J149" s="1">
        <v>12</v>
      </c>
      <c r="K149">
        <v>14</v>
      </c>
      <c r="L149" s="8">
        <v>0.158</v>
      </c>
      <c r="M149">
        <v>18</v>
      </c>
      <c r="N149" s="1">
        <v>946</v>
      </c>
      <c r="O149">
        <v>222</v>
      </c>
      <c r="P149" s="11">
        <v>0.25</v>
      </c>
      <c r="Q149">
        <v>5.0999999999999996</v>
      </c>
      <c r="R149" s="1">
        <v>262</v>
      </c>
      <c r="S149">
        <v>96</v>
      </c>
      <c r="T149" s="8">
        <v>0.64200000000000002</v>
      </c>
      <c r="U149">
        <v>18.899999999999999</v>
      </c>
      <c r="V149" s="1">
        <v>19</v>
      </c>
      <c r="W149">
        <v>31</v>
      </c>
      <c r="X149" s="8">
        <v>0.125</v>
      </c>
      <c r="Y149">
        <v>19.399999999999999</v>
      </c>
      <c r="Z149" s="1">
        <v>45</v>
      </c>
      <c r="AA149" s="2">
        <v>37</v>
      </c>
      <c r="AB149" s="9">
        <v>0.17100000000000001</v>
      </c>
      <c r="AC149" s="2">
        <v>14.9</v>
      </c>
      <c r="AD149" s="1">
        <v>73</v>
      </c>
      <c r="AE149" s="2">
        <v>72</v>
      </c>
      <c r="AF149" s="9">
        <v>0.38600000000000001</v>
      </c>
      <c r="AG149" s="2">
        <v>26.8</v>
      </c>
      <c r="AH149" s="1">
        <v>21</v>
      </c>
      <c r="AI149">
        <v>30</v>
      </c>
      <c r="AJ149" s="8">
        <v>0.10199999999999999</v>
      </c>
      <c r="AK149">
        <v>14.3</v>
      </c>
      <c r="AL149" s="1">
        <v>33</v>
      </c>
      <c r="AM149">
        <v>50</v>
      </c>
      <c r="AN149" s="11">
        <v>0.2</v>
      </c>
      <c r="AO149">
        <v>29.1</v>
      </c>
      <c r="AP149" s="1">
        <v>231</v>
      </c>
      <c r="AQ149">
        <v>111</v>
      </c>
      <c r="AR149" s="8">
        <v>0.29599999999999999</v>
      </c>
      <c r="AS149">
        <v>11.4</v>
      </c>
      <c r="AT149" s="1">
        <v>103</v>
      </c>
      <c r="AU149" s="2">
        <v>81</v>
      </c>
      <c r="AV149" s="9">
        <v>0.161</v>
      </c>
      <c r="AW149" s="2">
        <v>11.5</v>
      </c>
      <c r="AX149" s="1">
        <v>0</v>
      </c>
      <c r="AY149" s="2">
        <v>119</v>
      </c>
      <c r="AZ149" s="10">
        <v>0</v>
      </c>
      <c r="BA149" s="2">
        <v>64.7</v>
      </c>
      <c r="BB149" s="19">
        <f t="shared" si="39"/>
        <v>1809</v>
      </c>
      <c r="BC149" s="20">
        <f t="shared" si="40"/>
        <v>327.32552604402855</v>
      </c>
      <c r="BD149" s="23">
        <f t="shared" si="41"/>
        <v>0.26567777940960491</v>
      </c>
      <c r="BE149" s="24">
        <f t="shared" si="42"/>
        <v>4.1710345660375951E-2</v>
      </c>
      <c r="BF149" s="25">
        <f t="shared" si="43"/>
        <v>327.32552604402855</v>
      </c>
    </row>
    <row r="150" spans="1:58">
      <c r="A150" t="s">
        <v>17</v>
      </c>
      <c r="B150" t="s">
        <v>17</v>
      </c>
      <c r="C150" t="s">
        <v>18</v>
      </c>
      <c r="D150">
        <v>109</v>
      </c>
      <c r="E150" t="s">
        <v>133</v>
      </c>
      <c r="F150">
        <v>5</v>
      </c>
      <c r="G150">
        <v>9</v>
      </c>
      <c r="H150" s="8">
        <v>3.9E-2</v>
      </c>
      <c r="I150">
        <v>8.5</v>
      </c>
      <c r="J150" s="1">
        <v>35</v>
      </c>
      <c r="K150">
        <v>41</v>
      </c>
      <c r="L150" s="8">
        <v>0.46100000000000002</v>
      </c>
      <c r="M150">
        <v>34.4</v>
      </c>
      <c r="N150" s="1">
        <v>288</v>
      </c>
      <c r="O150">
        <v>138</v>
      </c>
      <c r="P150" s="8">
        <v>7.5999999999999998E-2</v>
      </c>
      <c r="Q150">
        <v>3.5</v>
      </c>
      <c r="R150" s="1">
        <v>29</v>
      </c>
      <c r="S150">
        <v>26</v>
      </c>
      <c r="T150" s="8">
        <v>7.0999999999999994E-2</v>
      </c>
      <c r="U150">
        <v>6.8</v>
      </c>
      <c r="V150" s="1">
        <v>33</v>
      </c>
      <c r="W150">
        <v>36</v>
      </c>
      <c r="X150" s="8">
        <v>0.217</v>
      </c>
      <c r="Y150">
        <v>20.6</v>
      </c>
      <c r="Z150" s="1">
        <v>46</v>
      </c>
      <c r="AA150" s="2">
        <v>41</v>
      </c>
      <c r="AB150" s="9">
        <v>0.17499999999999999</v>
      </c>
      <c r="AC150" s="2">
        <v>15.7</v>
      </c>
      <c r="AD150" s="1">
        <v>0</v>
      </c>
      <c r="AE150" s="2">
        <v>119</v>
      </c>
      <c r="AF150" s="10">
        <v>0</v>
      </c>
      <c r="AG150" s="2">
        <v>15.7</v>
      </c>
      <c r="AH150" s="1">
        <v>11</v>
      </c>
      <c r="AI150">
        <v>17</v>
      </c>
      <c r="AJ150" s="8">
        <v>5.2999999999999999E-2</v>
      </c>
      <c r="AK150">
        <v>8.6</v>
      </c>
      <c r="AL150" s="1">
        <v>25</v>
      </c>
      <c r="AM150">
        <v>30</v>
      </c>
      <c r="AN150" s="8">
        <v>0.152</v>
      </c>
      <c r="AO150">
        <v>18.100000000000001</v>
      </c>
      <c r="AP150" s="1">
        <v>43</v>
      </c>
      <c r="AQ150">
        <v>47</v>
      </c>
      <c r="AR150" s="8">
        <v>5.5E-2</v>
      </c>
      <c r="AS150">
        <v>5.9</v>
      </c>
      <c r="AT150" s="1">
        <v>33</v>
      </c>
      <c r="AU150" s="2">
        <v>37</v>
      </c>
      <c r="AV150" s="9">
        <v>5.1999999999999998E-2</v>
      </c>
      <c r="AW150" s="2">
        <v>5.7</v>
      </c>
      <c r="AX150" s="1">
        <v>4</v>
      </c>
      <c r="AY150" s="2">
        <v>8</v>
      </c>
      <c r="AZ150" s="10">
        <v>0.19</v>
      </c>
      <c r="BA150" s="2">
        <v>39.6</v>
      </c>
      <c r="BB150" s="19">
        <f t="shared" si="39"/>
        <v>552</v>
      </c>
      <c r="BC150" s="20">
        <f t="shared" si="40"/>
        <v>208.44903453842142</v>
      </c>
      <c r="BD150" s="23">
        <f t="shared" si="41"/>
        <v>8.1069173153179616E-2</v>
      </c>
      <c r="BE150" s="24">
        <f t="shared" si="42"/>
        <v>2.9732403167693044E-2</v>
      </c>
      <c r="BF150" s="25">
        <f t="shared" si="43"/>
        <v>208.44903453842142</v>
      </c>
    </row>
    <row r="151" spans="1:58">
      <c r="A151" t="s">
        <v>17</v>
      </c>
      <c r="B151" t="s">
        <v>17</v>
      </c>
      <c r="C151" t="s">
        <v>18</v>
      </c>
      <c r="D151">
        <v>109.3</v>
      </c>
      <c r="BB151" s="19"/>
      <c r="BC151" s="16"/>
      <c r="BD151" s="16"/>
      <c r="BE151" s="16"/>
      <c r="BF151" s="15"/>
    </row>
    <row r="152" spans="1:58">
      <c r="A152" t="s">
        <v>17</v>
      </c>
      <c r="B152" t="s">
        <v>17</v>
      </c>
      <c r="C152" t="s">
        <v>18</v>
      </c>
      <c r="D152">
        <v>109.5</v>
      </c>
      <c r="E152" t="s">
        <v>134</v>
      </c>
      <c r="BB152" s="19"/>
      <c r="BC152" s="16"/>
      <c r="BD152" s="16"/>
      <c r="BE152" s="16"/>
      <c r="BF152" s="15"/>
    </row>
    <row r="153" spans="1:58">
      <c r="A153" t="s">
        <v>17</v>
      </c>
      <c r="B153" t="s">
        <v>17</v>
      </c>
      <c r="C153" t="s">
        <v>18</v>
      </c>
      <c r="D153">
        <v>110</v>
      </c>
      <c r="E153" t="s">
        <v>135</v>
      </c>
      <c r="F153" s="5">
        <v>26230</v>
      </c>
      <c r="G153">
        <v>47</v>
      </c>
      <c r="H153" s="5">
        <v>26230</v>
      </c>
      <c r="J153" s="6">
        <v>40998</v>
      </c>
      <c r="K153">
        <v>77</v>
      </c>
      <c r="L153" s="5">
        <v>40998</v>
      </c>
      <c r="N153" s="6">
        <v>179526</v>
      </c>
      <c r="O153">
        <v>41</v>
      </c>
      <c r="P153" s="5">
        <v>179526</v>
      </c>
      <c r="R153" s="6">
        <v>26255</v>
      </c>
      <c r="S153">
        <v>78</v>
      </c>
      <c r="T153" s="5">
        <v>26255</v>
      </c>
      <c r="V153" s="6">
        <v>28866</v>
      </c>
      <c r="W153">
        <v>89</v>
      </c>
      <c r="X153" s="5">
        <v>28866</v>
      </c>
      <c r="Z153" s="6">
        <v>39330</v>
      </c>
      <c r="AA153" s="2">
        <v>69</v>
      </c>
      <c r="AB153" s="7">
        <v>39330</v>
      </c>
      <c r="AD153" s="6">
        <v>31123</v>
      </c>
      <c r="AE153" s="2">
        <v>56</v>
      </c>
      <c r="AF153" s="7">
        <v>31123</v>
      </c>
      <c r="AH153" s="6">
        <v>58853</v>
      </c>
      <c r="AI153">
        <v>76</v>
      </c>
      <c r="AJ153" s="5">
        <v>58853</v>
      </c>
      <c r="AL153" s="6">
        <v>26021</v>
      </c>
      <c r="AM153">
        <v>62</v>
      </c>
      <c r="AN153" s="5">
        <v>26021</v>
      </c>
      <c r="AP153" s="6">
        <v>71069</v>
      </c>
      <c r="AQ153">
        <v>64</v>
      </c>
      <c r="AR153" s="5">
        <v>71069</v>
      </c>
      <c r="AT153" s="6">
        <v>71395</v>
      </c>
      <c r="AU153" s="2">
        <v>75</v>
      </c>
      <c r="AV153" s="7">
        <v>71395</v>
      </c>
      <c r="AX153" s="6">
        <v>12392</v>
      </c>
      <c r="AY153" s="2">
        <v>77</v>
      </c>
      <c r="AZ153" s="7">
        <v>12392</v>
      </c>
      <c r="BB153" s="19">
        <f t="shared" ref="BB153:BB164" si="44">SUM(F153,J153,N153,R153,V153,Z153,AD153,AH153,AL153,AP153,AT153,AX153)</f>
        <v>612058</v>
      </c>
      <c r="BC153" s="20">
        <f t="shared" ref="BC153:BC164" si="45">SQRT((G153^2)+(K153^2)+(O153^2)+(S153^2)+(W153^2)+(AA153^2)+(AE153^2)+(AI153^2)+(AM153^2)+(AQ153^2)+(AU153^2)+(AY153^2))</f>
        <v>238.72787855631776</v>
      </c>
      <c r="BD153" s="20">
        <f>SUM(H153,L153,P153,T153,X153,AB153,AF153,AJ153,AN153,AR153,AV153,AZ153)</f>
        <v>612058</v>
      </c>
      <c r="BE153" s="16"/>
      <c r="BF153" s="15"/>
    </row>
    <row r="154" spans="1:58">
      <c r="A154" t="s">
        <v>17</v>
      </c>
      <c r="B154" t="s">
        <v>17</v>
      </c>
      <c r="C154" t="s">
        <v>18</v>
      </c>
      <c r="D154">
        <v>111</v>
      </c>
      <c r="E154" t="s">
        <v>136</v>
      </c>
      <c r="F154" s="5">
        <v>25556</v>
      </c>
      <c r="G154">
        <v>218</v>
      </c>
      <c r="H154" s="8">
        <v>0.97399999999999998</v>
      </c>
      <c r="I154">
        <v>0.8</v>
      </c>
      <c r="J154" s="6">
        <v>40173</v>
      </c>
      <c r="K154">
        <v>479</v>
      </c>
      <c r="L154" s="11">
        <v>0.98</v>
      </c>
      <c r="M154">
        <v>1.1000000000000001</v>
      </c>
      <c r="N154" s="6">
        <v>173807</v>
      </c>
      <c r="O154">
        <v>588</v>
      </c>
      <c r="P154" s="8">
        <v>0.96799999999999997</v>
      </c>
      <c r="Q154">
        <v>0.3</v>
      </c>
      <c r="R154" s="6">
        <v>25584</v>
      </c>
      <c r="S154">
        <v>178</v>
      </c>
      <c r="T154" s="8">
        <v>0.97399999999999998</v>
      </c>
      <c r="U154">
        <v>0.6</v>
      </c>
      <c r="V154" s="6">
        <v>28395</v>
      </c>
      <c r="W154">
        <v>204</v>
      </c>
      <c r="X154" s="8">
        <v>0.98399999999999999</v>
      </c>
      <c r="Y154">
        <v>0.6</v>
      </c>
      <c r="Z154" s="6">
        <v>38557</v>
      </c>
      <c r="AA154" s="2">
        <v>253</v>
      </c>
      <c r="AB154" s="10">
        <v>0.98</v>
      </c>
      <c r="AC154" s="2">
        <v>0.6</v>
      </c>
      <c r="AD154" s="6">
        <v>30351</v>
      </c>
      <c r="AE154" s="2">
        <v>257</v>
      </c>
      <c r="AF154" s="9">
        <v>0.97499999999999998</v>
      </c>
      <c r="AG154" s="2">
        <v>0.8</v>
      </c>
      <c r="AH154" s="6">
        <v>58184</v>
      </c>
      <c r="AI154">
        <v>220</v>
      </c>
      <c r="AJ154" s="8">
        <v>0.98899999999999999</v>
      </c>
      <c r="AK154">
        <v>0.3</v>
      </c>
      <c r="AL154" s="6">
        <v>25728</v>
      </c>
      <c r="AM154">
        <v>136</v>
      </c>
      <c r="AN154" s="8">
        <v>0.98899999999999999</v>
      </c>
      <c r="AO154">
        <v>0.4</v>
      </c>
      <c r="AP154" s="6">
        <v>69554</v>
      </c>
      <c r="AQ154">
        <v>308</v>
      </c>
      <c r="AR154" s="8">
        <v>0.97899999999999998</v>
      </c>
      <c r="AS154">
        <v>0.4</v>
      </c>
      <c r="AT154" s="6">
        <v>70158</v>
      </c>
      <c r="AU154" s="2">
        <v>210</v>
      </c>
      <c r="AV154" s="9">
        <v>0.98299999999999998</v>
      </c>
      <c r="AW154" s="2">
        <v>0.3</v>
      </c>
      <c r="AX154" s="6">
        <v>12249</v>
      </c>
      <c r="AY154" s="2">
        <v>114</v>
      </c>
      <c r="AZ154" s="9">
        <v>0.98799999999999999</v>
      </c>
      <c r="BA154" s="2">
        <v>0.9</v>
      </c>
      <c r="BB154" s="19">
        <f t="shared" si="44"/>
        <v>598296</v>
      </c>
      <c r="BC154" s="20">
        <f t="shared" si="45"/>
        <v>1022.2147523881662</v>
      </c>
      <c r="BD154" s="23">
        <f>(BB154/$BB$153)</f>
        <v>0.97751520280757709</v>
      </c>
      <c r="BE154" s="24">
        <f>(SQRT((BC154^2)-((BB154/$BB$153)^2)*($BC$153^2)))/$BB$153</f>
        <v>1.6260249979638782E-3</v>
      </c>
      <c r="BF154" s="25">
        <f>SQRT((($BB$153^2)*(BE154^2))+((BD154^2)*($BC$153^2)))</f>
        <v>1022.2147523881662</v>
      </c>
    </row>
    <row r="155" spans="1:58">
      <c r="A155" t="s">
        <v>17</v>
      </c>
      <c r="B155" t="s">
        <v>17</v>
      </c>
      <c r="C155" t="s">
        <v>18</v>
      </c>
      <c r="D155">
        <v>112</v>
      </c>
      <c r="E155" t="s">
        <v>137</v>
      </c>
      <c r="F155">
        <v>674</v>
      </c>
      <c r="G155">
        <v>213</v>
      </c>
      <c r="H155" s="8">
        <v>2.5999999999999999E-2</v>
      </c>
      <c r="I155">
        <v>0.8</v>
      </c>
      <c r="J155" s="1">
        <v>825</v>
      </c>
      <c r="K155">
        <v>468</v>
      </c>
      <c r="L155" s="11">
        <v>0.02</v>
      </c>
      <c r="M155">
        <v>1.1000000000000001</v>
      </c>
      <c r="N155" s="6">
        <v>5719</v>
      </c>
      <c r="O155">
        <v>587</v>
      </c>
      <c r="P155" s="8">
        <v>3.2000000000000001E-2</v>
      </c>
      <c r="Q155">
        <v>0.3</v>
      </c>
      <c r="R155" s="1">
        <v>671</v>
      </c>
      <c r="S155">
        <v>160</v>
      </c>
      <c r="T155" s="8">
        <v>2.5999999999999999E-2</v>
      </c>
      <c r="U155">
        <v>0.6</v>
      </c>
      <c r="V155" s="1">
        <v>471</v>
      </c>
      <c r="W155">
        <v>163</v>
      </c>
      <c r="X155" s="8">
        <v>1.6E-2</v>
      </c>
      <c r="Y155">
        <v>0.6</v>
      </c>
      <c r="Z155" s="1">
        <v>773</v>
      </c>
      <c r="AA155" s="2">
        <v>240</v>
      </c>
      <c r="AB155" s="10">
        <v>0.02</v>
      </c>
      <c r="AC155" s="2">
        <v>0.6</v>
      </c>
      <c r="AD155" s="1">
        <v>772</v>
      </c>
      <c r="AE155" s="2">
        <v>263</v>
      </c>
      <c r="AF155" s="9">
        <v>2.5000000000000001E-2</v>
      </c>
      <c r="AG155" s="2">
        <v>0.8</v>
      </c>
      <c r="AH155" s="1">
        <v>669</v>
      </c>
      <c r="AI155">
        <v>197</v>
      </c>
      <c r="AJ155" s="8">
        <v>1.0999999999999999E-2</v>
      </c>
      <c r="AK155">
        <v>0.3</v>
      </c>
      <c r="AL155" s="1">
        <v>293</v>
      </c>
      <c r="AM155">
        <v>112</v>
      </c>
      <c r="AN155" s="8">
        <v>1.0999999999999999E-2</v>
      </c>
      <c r="AO155">
        <v>0.4</v>
      </c>
      <c r="AP155" s="6">
        <v>1515</v>
      </c>
      <c r="AQ155">
        <v>302</v>
      </c>
      <c r="AR155" s="8">
        <v>2.1000000000000001E-2</v>
      </c>
      <c r="AS155">
        <v>0.4</v>
      </c>
      <c r="AT155" s="6">
        <v>1237</v>
      </c>
      <c r="AU155" s="2">
        <v>207</v>
      </c>
      <c r="AV155" s="9">
        <v>1.7000000000000001E-2</v>
      </c>
      <c r="AW155" s="2">
        <v>0.3</v>
      </c>
      <c r="AX155" s="1">
        <v>143</v>
      </c>
      <c r="AY155" s="2">
        <v>107</v>
      </c>
      <c r="AZ155" s="9">
        <v>1.2E-2</v>
      </c>
      <c r="BA155" s="2">
        <v>0.9</v>
      </c>
      <c r="BB155" s="19">
        <f t="shared" si="44"/>
        <v>13762</v>
      </c>
      <c r="BC155" s="20">
        <f t="shared" si="45"/>
        <v>992.34822517098303</v>
      </c>
      <c r="BD155" s="23">
        <f t="shared" ref="BD155:BD164" si="46">(BB155/$BB$153)</f>
        <v>2.248479719242294E-2</v>
      </c>
      <c r="BE155" s="24">
        <f t="shared" ref="BE155:BE164" si="47">(SQRT((BC155^2)-((BB155/$BB$153)^2)*($BC$153^2)))/$BB$153</f>
        <v>1.6213066533263937E-3</v>
      </c>
      <c r="BF155" s="25">
        <f t="shared" ref="BF155:BF164" si="48">SQRT((($BB$153^2)*(BE155^2))+((BD155^2)*($BC$153^2)))</f>
        <v>992.34822517098291</v>
      </c>
    </row>
    <row r="156" spans="1:58">
      <c r="A156" t="s">
        <v>17</v>
      </c>
      <c r="B156" t="s">
        <v>17</v>
      </c>
      <c r="C156" t="s">
        <v>18</v>
      </c>
      <c r="D156">
        <v>113</v>
      </c>
      <c r="E156" t="s">
        <v>138</v>
      </c>
      <c r="F156">
        <v>241</v>
      </c>
      <c r="G156">
        <v>145</v>
      </c>
      <c r="H156" s="8">
        <v>8.9999999999999993E-3</v>
      </c>
      <c r="I156">
        <v>0.6</v>
      </c>
      <c r="J156" s="1">
        <v>93</v>
      </c>
      <c r="K156">
        <v>69</v>
      </c>
      <c r="L156" s="8">
        <v>2E-3</v>
      </c>
      <c r="M156">
        <v>0.2</v>
      </c>
      <c r="N156" s="6">
        <v>1767</v>
      </c>
      <c r="O156">
        <v>365</v>
      </c>
      <c r="P156" s="11">
        <v>0.01</v>
      </c>
      <c r="Q156">
        <v>0.2</v>
      </c>
      <c r="R156" s="1">
        <v>242</v>
      </c>
      <c r="S156">
        <v>95</v>
      </c>
      <c r="T156" s="8">
        <v>8.9999999999999993E-3</v>
      </c>
      <c r="U156">
        <v>0.4</v>
      </c>
      <c r="V156" s="1">
        <v>191</v>
      </c>
      <c r="W156">
        <v>102</v>
      </c>
      <c r="X156" s="8">
        <v>7.0000000000000001E-3</v>
      </c>
      <c r="Y156">
        <v>0.4</v>
      </c>
      <c r="Z156" s="1">
        <v>221</v>
      </c>
      <c r="AA156" s="2">
        <v>140</v>
      </c>
      <c r="AB156" s="9">
        <v>6.0000000000000001E-3</v>
      </c>
      <c r="AC156" s="2">
        <v>0.4</v>
      </c>
      <c r="AD156" s="1">
        <v>185</v>
      </c>
      <c r="AE156" s="2">
        <v>87</v>
      </c>
      <c r="AF156" s="9">
        <v>6.0000000000000001E-3</v>
      </c>
      <c r="AG156" s="2">
        <v>0.3</v>
      </c>
      <c r="AH156" s="1">
        <v>72</v>
      </c>
      <c r="AI156">
        <v>48</v>
      </c>
      <c r="AJ156" s="8">
        <v>1E-3</v>
      </c>
      <c r="AK156">
        <v>0.1</v>
      </c>
      <c r="AL156" s="1">
        <v>67</v>
      </c>
      <c r="AM156">
        <v>64</v>
      </c>
      <c r="AN156" s="8">
        <v>3.0000000000000001E-3</v>
      </c>
      <c r="AO156">
        <v>0.2</v>
      </c>
      <c r="AP156" s="1">
        <v>519</v>
      </c>
      <c r="AQ156">
        <v>175</v>
      </c>
      <c r="AR156" s="8">
        <v>7.0000000000000001E-3</v>
      </c>
      <c r="AS156">
        <v>0.2</v>
      </c>
      <c r="AT156" s="1">
        <v>401</v>
      </c>
      <c r="AU156" s="2">
        <v>121</v>
      </c>
      <c r="AV156" s="9">
        <v>6.0000000000000001E-3</v>
      </c>
      <c r="AW156" s="2">
        <v>0.2</v>
      </c>
      <c r="AX156" s="1">
        <v>29</v>
      </c>
      <c r="AY156" s="2">
        <v>46</v>
      </c>
      <c r="AZ156" s="9">
        <v>2E-3</v>
      </c>
      <c r="BA156" s="2">
        <v>0.4</v>
      </c>
      <c r="BB156" s="19">
        <f t="shared" si="44"/>
        <v>4028</v>
      </c>
      <c r="BC156" s="20">
        <f t="shared" si="45"/>
        <v>509.30442762654241</v>
      </c>
      <c r="BD156" s="23">
        <f t="shared" si="46"/>
        <v>6.58107564969333E-3</v>
      </c>
      <c r="BE156" s="24">
        <f t="shared" si="47"/>
        <v>8.3211395717753026E-4</v>
      </c>
      <c r="BF156" s="25">
        <f t="shared" si="48"/>
        <v>509.30442762654241</v>
      </c>
    </row>
    <row r="157" spans="1:58">
      <c r="A157" t="s">
        <v>17</v>
      </c>
      <c r="B157" t="s">
        <v>17</v>
      </c>
      <c r="C157" t="s">
        <v>18</v>
      </c>
      <c r="D157">
        <v>114</v>
      </c>
      <c r="E157" t="s">
        <v>139</v>
      </c>
      <c r="F157">
        <v>239</v>
      </c>
      <c r="G157">
        <v>95</v>
      </c>
      <c r="H157" s="8">
        <v>8.9999999999999993E-3</v>
      </c>
      <c r="I157">
        <v>0.4</v>
      </c>
      <c r="J157" s="1">
        <v>211</v>
      </c>
      <c r="K157">
        <v>94</v>
      </c>
      <c r="L157" s="8">
        <v>5.0000000000000001E-3</v>
      </c>
      <c r="M157">
        <v>0.2</v>
      </c>
      <c r="N157" s="6">
        <v>2592</v>
      </c>
      <c r="O157">
        <v>361</v>
      </c>
      <c r="P157" s="8">
        <v>1.4E-2</v>
      </c>
      <c r="Q157">
        <v>0.2</v>
      </c>
      <c r="R157" s="1">
        <v>453</v>
      </c>
      <c r="S157">
        <v>127</v>
      </c>
      <c r="T157" s="8">
        <v>1.7000000000000001E-2</v>
      </c>
      <c r="U157">
        <v>0.5</v>
      </c>
      <c r="V157" s="1">
        <v>251</v>
      </c>
      <c r="W157">
        <v>104</v>
      </c>
      <c r="X157" s="8">
        <v>8.9999999999999993E-3</v>
      </c>
      <c r="Y157">
        <v>0.4</v>
      </c>
      <c r="Z157" s="1">
        <v>305</v>
      </c>
      <c r="AA157" s="2">
        <v>126</v>
      </c>
      <c r="AB157" s="9">
        <v>8.0000000000000002E-3</v>
      </c>
      <c r="AC157" s="2">
        <v>0.3</v>
      </c>
      <c r="AD157" s="1">
        <v>423</v>
      </c>
      <c r="AE157" s="2">
        <v>221</v>
      </c>
      <c r="AF157" s="9">
        <v>1.4E-2</v>
      </c>
      <c r="AG157" s="2">
        <v>0.7</v>
      </c>
      <c r="AH157" s="1">
        <v>343</v>
      </c>
      <c r="AI157">
        <v>118</v>
      </c>
      <c r="AJ157" s="8">
        <v>6.0000000000000001E-3</v>
      </c>
      <c r="AK157">
        <v>0.2</v>
      </c>
      <c r="AL157" s="1">
        <v>202</v>
      </c>
      <c r="AM157">
        <v>96</v>
      </c>
      <c r="AN157" s="8">
        <v>8.0000000000000002E-3</v>
      </c>
      <c r="AO157">
        <v>0.4</v>
      </c>
      <c r="AP157" s="1">
        <v>932</v>
      </c>
      <c r="AQ157">
        <v>272</v>
      </c>
      <c r="AR157" s="8">
        <v>1.2999999999999999E-2</v>
      </c>
      <c r="AS157">
        <v>0.4</v>
      </c>
      <c r="AT157" s="1">
        <v>687</v>
      </c>
      <c r="AU157" s="2">
        <v>167</v>
      </c>
      <c r="AV157" s="10">
        <v>0.01</v>
      </c>
      <c r="AW157" s="2">
        <v>0.2</v>
      </c>
      <c r="AX157" s="1">
        <v>75</v>
      </c>
      <c r="AY157" s="2">
        <v>77</v>
      </c>
      <c r="AZ157" s="9">
        <v>6.0000000000000001E-3</v>
      </c>
      <c r="BA157" s="2">
        <v>0.6</v>
      </c>
      <c r="BB157" s="19">
        <f t="shared" si="44"/>
        <v>6713</v>
      </c>
      <c r="BC157" s="20">
        <f t="shared" si="45"/>
        <v>608.92199828877915</v>
      </c>
      <c r="BD157" s="23">
        <f t="shared" si="46"/>
        <v>1.0967914805459613E-2</v>
      </c>
      <c r="BE157" s="24">
        <f t="shared" si="47"/>
        <v>9.9486710222623721E-4</v>
      </c>
      <c r="BF157" s="25">
        <f t="shared" si="48"/>
        <v>608.92199828877904</v>
      </c>
    </row>
    <row r="158" spans="1:58">
      <c r="A158" t="s">
        <v>17</v>
      </c>
      <c r="B158" t="s">
        <v>17</v>
      </c>
      <c r="C158" t="s">
        <v>18</v>
      </c>
      <c r="D158">
        <v>115</v>
      </c>
      <c r="E158" t="s">
        <v>138</v>
      </c>
      <c r="F158">
        <v>131</v>
      </c>
      <c r="G158">
        <v>103</v>
      </c>
      <c r="H158" s="8">
        <v>5.0000000000000001E-3</v>
      </c>
      <c r="I158">
        <v>0.4</v>
      </c>
      <c r="J158" s="1">
        <v>17</v>
      </c>
      <c r="K158">
        <v>27</v>
      </c>
      <c r="L158" s="11">
        <v>0</v>
      </c>
      <c r="M158">
        <v>0.1</v>
      </c>
      <c r="N158" s="1">
        <v>851</v>
      </c>
      <c r="O158">
        <v>236</v>
      </c>
      <c r="P158" s="8">
        <v>5.0000000000000001E-3</v>
      </c>
      <c r="Q158">
        <v>0.1</v>
      </c>
      <c r="R158" s="1">
        <v>198</v>
      </c>
      <c r="S158">
        <v>101</v>
      </c>
      <c r="T158" s="8">
        <v>8.0000000000000002E-3</v>
      </c>
      <c r="U158">
        <v>0.4</v>
      </c>
      <c r="V158" s="1">
        <v>89</v>
      </c>
      <c r="W158">
        <v>80</v>
      </c>
      <c r="X158" s="8">
        <v>3.0000000000000001E-3</v>
      </c>
      <c r="Y158">
        <v>0.3</v>
      </c>
      <c r="Z158" s="1">
        <v>128</v>
      </c>
      <c r="AA158" s="2">
        <v>89</v>
      </c>
      <c r="AB158" s="9">
        <v>3.0000000000000001E-3</v>
      </c>
      <c r="AC158" s="2">
        <v>0.2</v>
      </c>
      <c r="AD158" s="1">
        <v>76</v>
      </c>
      <c r="AE158" s="2">
        <v>70</v>
      </c>
      <c r="AF158" s="9">
        <v>2E-3</v>
      </c>
      <c r="AG158" s="2">
        <v>0.2</v>
      </c>
      <c r="AH158" s="1">
        <v>55</v>
      </c>
      <c r="AI158">
        <v>42</v>
      </c>
      <c r="AJ158" s="8">
        <v>1E-3</v>
      </c>
      <c r="AK158">
        <v>0.1</v>
      </c>
      <c r="AL158" s="1">
        <v>54</v>
      </c>
      <c r="AM158">
        <v>59</v>
      </c>
      <c r="AN158" s="8">
        <v>2E-3</v>
      </c>
      <c r="AO158">
        <v>0.2</v>
      </c>
      <c r="AP158" s="1">
        <v>360</v>
      </c>
      <c r="AQ158">
        <v>161</v>
      </c>
      <c r="AR158" s="8">
        <v>5.0000000000000001E-3</v>
      </c>
      <c r="AS158">
        <v>0.2</v>
      </c>
      <c r="AT158" s="1">
        <v>235</v>
      </c>
      <c r="AU158" s="2">
        <v>103</v>
      </c>
      <c r="AV158" s="9">
        <v>3.0000000000000001E-3</v>
      </c>
      <c r="AW158" s="2">
        <v>0.1</v>
      </c>
      <c r="AX158" s="1">
        <v>20</v>
      </c>
      <c r="AY158" s="2">
        <v>40</v>
      </c>
      <c r="AZ158" s="9">
        <v>2E-3</v>
      </c>
      <c r="BA158" s="2">
        <v>0.3</v>
      </c>
      <c r="BB158" s="19">
        <f t="shared" si="44"/>
        <v>2214</v>
      </c>
      <c r="BC158" s="20">
        <f t="shared" si="45"/>
        <v>373.93983473280832</v>
      </c>
      <c r="BD158" s="23">
        <f t="shared" si="46"/>
        <v>3.6173042424083993E-3</v>
      </c>
      <c r="BE158" s="24">
        <f t="shared" si="47"/>
        <v>6.1095327177802079E-4</v>
      </c>
      <c r="BF158" s="25">
        <f t="shared" si="48"/>
        <v>373.93983473280838</v>
      </c>
    </row>
    <row r="159" spans="1:58">
      <c r="A159" t="s">
        <v>17</v>
      </c>
      <c r="B159" t="s">
        <v>17</v>
      </c>
      <c r="C159" t="s">
        <v>18</v>
      </c>
      <c r="D159">
        <v>116</v>
      </c>
      <c r="E159" t="s">
        <v>140</v>
      </c>
      <c r="F159">
        <v>378</v>
      </c>
      <c r="G159">
        <v>185</v>
      </c>
      <c r="H159" s="8">
        <v>1.4E-2</v>
      </c>
      <c r="I159">
        <v>0.7</v>
      </c>
      <c r="J159" s="1">
        <v>614</v>
      </c>
      <c r="K159">
        <v>460</v>
      </c>
      <c r="L159" s="8">
        <v>1.4999999999999999E-2</v>
      </c>
      <c r="M159">
        <v>1.1000000000000001</v>
      </c>
      <c r="N159" s="6">
        <v>1743</v>
      </c>
      <c r="O159">
        <v>411</v>
      </c>
      <c r="P159" s="11">
        <v>0.01</v>
      </c>
      <c r="Q159">
        <v>0.2</v>
      </c>
      <c r="R159" s="1">
        <v>160</v>
      </c>
      <c r="S159">
        <v>119</v>
      </c>
      <c r="T159" s="8">
        <v>6.0000000000000001E-3</v>
      </c>
      <c r="U159">
        <v>0.5</v>
      </c>
      <c r="V159" s="1">
        <v>182</v>
      </c>
      <c r="W159">
        <v>129</v>
      </c>
      <c r="X159" s="8">
        <v>6.0000000000000001E-3</v>
      </c>
      <c r="Y159">
        <v>0.4</v>
      </c>
      <c r="Z159" s="1">
        <v>325</v>
      </c>
      <c r="AA159" s="2">
        <v>169</v>
      </c>
      <c r="AB159" s="9">
        <v>8.0000000000000002E-3</v>
      </c>
      <c r="AC159" s="2">
        <v>0.4</v>
      </c>
      <c r="AD159" s="1">
        <v>284</v>
      </c>
      <c r="AE159" s="2">
        <v>120</v>
      </c>
      <c r="AF159" s="9">
        <v>8.9999999999999993E-3</v>
      </c>
      <c r="AG159" s="2">
        <v>0.4</v>
      </c>
      <c r="AH159" s="1">
        <v>295</v>
      </c>
      <c r="AI159">
        <v>151</v>
      </c>
      <c r="AJ159" s="8">
        <v>5.0000000000000001E-3</v>
      </c>
      <c r="AK159">
        <v>0.3</v>
      </c>
      <c r="AL159" s="1">
        <v>91</v>
      </c>
      <c r="AM159">
        <v>53</v>
      </c>
      <c r="AN159" s="8">
        <v>3.0000000000000001E-3</v>
      </c>
      <c r="AO159">
        <v>0.2</v>
      </c>
      <c r="AP159" s="1">
        <v>339</v>
      </c>
      <c r="AQ159">
        <v>128</v>
      </c>
      <c r="AR159" s="8">
        <v>5.0000000000000001E-3</v>
      </c>
      <c r="AS159">
        <v>0.2</v>
      </c>
      <c r="AT159" s="1">
        <v>304</v>
      </c>
      <c r="AU159" s="2">
        <v>134</v>
      </c>
      <c r="AV159" s="9">
        <v>4.0000000000000001E-3</v>
      </c>
      <c r="AW159" s="2">
        <v>0.2</v>
      </c>
      <c r="AX159" s="1">
        <v>48</v>
      </c>
      <c r="AY159" s="2">
        <v>61</v>
      </c>
      <c r="AZ159" s="9">
        <v>4.0000000000000001E-3</v>
      </c>
      <c r="BA159" s="2">
        <v>0.5</v>
      </c>
      <c r="BB159" s="19">
        <f t="shared" si="44"/>
        <v>4763</v>
      </c>
      <c r="BC159" s="20">
        <f t="shared" si="45"/>
        <v>743.08815089462973</v>
      </c>
      <c r="BD159" s="23">
        <f t="shared" si="46"/>
        <v>7.7819422342327036E-3</v>
      </c>
      <c r="BE159" s="24">
        <f t="shared" si="47"/>
        <v>1.2140774708035342E-3</v>
      </c>
      <c r="BF159" s="25">
        <f t="shared" si="48"/>
        <v>743.08815089462973</v>
      </c>
    </row>
    <row r="160" spans="1:58">
      <c r="A160" t="s">
        <v>17</v>
      </c>
      <c r="B160" t="s">
        <v>17</v>
      </c>
      <c r="C160" t="s">
        <v>18</v>
      </c>
      <c r="D160">
        <v>117</v>
      </c>
      <c r="E160" t="s">
        <v>138</v>
      </c>
      <c r="F160">
        <v>110</v>
      </c>
      <c r="G160">
        <v>91</v>
      </c>
      <c r="H160" s="8">
        <v>4.0000000000000001E-3</v>
      </c>
      <c r="I160">
        <v>0.3</v>
      </c>
      <c r="J160" s="1">
        <v>76</v>
      </c>
      <c r="K160">
        <v>66</v>
      </c>
      <c r="L160" s="8">
        <v>2E-3</v>
      </c>
      <c r="M160">
        <v>0.2</v>
      </c>
      <c r="N160" s="1">
        <v>472</v>
      </c>
      <c r="O160">
        <v>166</v>
      </c>
      <c r="P160" s="8">
        <v>3.0000000000000001E-3</v>
      </c>
      <c r="Q160">
        <v>0.1</v>
      </c>
      <c r="R160" s="1">
        <v>20</v>
      </c>
      <c r="S160">
        <v>19</v>
      </c>
      <c r="T160" s="8">
        <v>1E-3</v>
      </c>
      <c r="U160">
        <v>0.1</v>
      </c>
      <c r="V160" s="1">
        <v>74</v>
      </c>
      <c r="W160">
        <v>68</v>
      </c>
      <c r="X160" s="8">
        <v>3.0000000000000001E-3</v>
      </c>
      <c r="Y160">
        <v>0.2</v>
      </c>
      <c r="Z160" s="1">
        <v>55</v>
      </c>
      <c r="AA160" s="2">
        <v>87</v>
      </c>
      <c r="AB160" s="9">
        <v>1E-3</v>
      </c>
      <c r="AC160" s="2">
        <v>0.2</v>
      </c>
      <c r="AD160" s="1">
        <v>100</v>
      </c>
      <c r="AE160" s="2">
        <v>56</v>
      </c>
      <c r="AF160" s="9">
        <v>3.0000000000000001E-3</v>
      </c>
      <c r="AG160" s="2">
        <v>0.2</v>
      </c>
      <c r="AH160" s="1">
        <v>12</v>
      </c>
      <c r="AI160">
        <v>14</v>
      </c>
      <c r="AJ160" s="11">
        <v>0</v>
      </c>
      <c r="AK160">
        <v>0.1</v>
      </c>
      <c r="AL160" s="1">
        <v>13</v>
      </c>
      <c r="AM160">
        <v>21</v>
      </c>
      <c r="AN160" s="11">
        <v>0</v>
      </c>
      <c r="AO160">
        <v>0.1</v>
      </c>
      <c r="AP160" s="1">
        <v>109</v>
      </c>
      <c r="AQ160">
        <v>69</v>
      </c>
      <c r="AR160" s="8">
        <v>2E-3</v>
      </c>
      <c r="AS160">
        <v>0.1</v>
      </c>
      <c r="AT160" s="1">
        <v>71</v>
      </c>
      <c r="AU160" s="2">
        <v>51</v>
      </c>
      <c r="AV160" s="9">
        <v>1E-3</v>
      </c>
      <c r="AW160" s="2">
        <v>0.1</v>
      </c>
      <c r="AX160" s="1">
        <v>0</v>
      </c>
      <c r="AY160" s="2">
        <v>119</v>
      </c>
      <c r="AZ160" s="10">
        <v>0</v>
      </c>
      <c r="BA160" s="2">
        <v>0.3</v>
      </c>
      <c r="BB160" s="19">
        <f t="shared" si="44"/>
        <v>1112</v>
      </c>
      <c r="BC160" s="20">
        <f t="shared" si="45"/>
        <v>279.3617726175147</v>
      </c>
      <c r="BD160" s="23">
        <f t="shared" si="46"/>
        <v>1.8168212816432429E-3</v>
      </c>
      <c r="BE160" s="24">
        <f t="shared" si="47"/>
        <v>4.5642967810991095E-4</v>
      </c>
      <c r="BF160" s="25">
        <f t="shared" si="48"/>
        <v>279.3617726175147</v>
      </c>
    </row>
    <row r="161" spans="1:58">
      <c r="A161" t="s">
        <v>17</v>
      </c>
      <c r="B161" t="s">
        <v>17</v>
      </c>
      <c r="C161" t="s">
        <v>18</v>
      </c>
      <c r="D161">
        <v>118</v>
      </c>
      <c r="E161" t="s">
        <v>141</v>
      </c>
      <c r="F161">
        <v>33</v>
      </c>
      <c r="G161">
        <v>42</v>
      </c>
      <c r="H161" s="8">
        <v>1E-3</v>
      </c>
      <c r="I161">
        <v>0.2</v>
      </c>
      <c r="J161" s="1">
        <v>0</v>
      </c>
      <c r="K161">
        <v>119</v>
      </c>
      <c r="L161" s="11">
        <v>0</v>
      </c>
      <c r="M161">
        <v>0.1</v>
      </c>
      <c r="N161" s="6">
        <v>1171</v>
      </c>
      <c r="O161">
        <v>220</v>
      </c>
      <c r="P161" s="8">
        <v>7.0000000000000001E-3</v>
      </c>
      <c r="Q161">
        <v>0.1</v>
      </c>
      <c r="R161" s="1">
        <v>53</v>
      </c>
      <c r="S161">
        <v>81</v>
      </c>
      <c r="T161" s="8">
        <v>2E-3</v>
      </c>
      <c r="U161">
        <v>0.3</v>
      </c>
      <c r="V161" s="1">
        <v>38</v>
      </c>
      <c r="W161">
        <v>31</v>
      </c>
      <c r="X161" s="8">
        <v>1E-3</v>
      </c>
      <c r="Y161">
        <v>0.1</v>
      </c>
      <c r="Z161" s="1">
        <v>126</v>
      </c>
      <c r="AA161" s="2">
        <v>118</v>
      </c>
      <c r="AB161" s="9">
        <v>3.0000000000000001E-3</v>
      </c>
      <c r="AC161" s="2">
        <v>0.3</v>
      </c>
      <c r="AD161" s="1">
        <v>48</v>
      </c>
      <c r="AE161" s="2">
        <v>44</v>
      </c>
      <c r="AF161" s="9">
        <v>2E-3</v>
      </c>
      <c r="AG161" s="2">
        <v>0.1</v>
      </c>
      <c r="AH161" s="1">
        <v>19</v>
      </c>
      <c r="AI161">
        <v>28</v>
      </c>
      <c r="AJ161" s="11">
        <v>0</v>
      </c>
      <c r="AK161">
        <v>0.1</v>
      </c>
      <c r="AL161" s="1">
        <v>0</v>
      </c>
      <c r="AM161">
        <v>119</v>
      </c>
      <c r="AN161" s="11">
        <v>0</v>
      </c>
      <c r="AO161">
        <v>0.1</v>
      </c>
      <c r="AP161" s="1">
        <v>147</v>
      </c>
      <c r="AQ161">
        <v>76</v>
      </c>
      <c r="AR161" s="8">
        <v>2E-3</v>
      </c>
      <c r="AS161">
        <v>0.1</v>
      </c>
      <c r="AT161" s="1">
        <v>173</v>
      </c>
      <c r="AU161" s="2">
        <v>77</v>
      </c>
      <c r="AV161" s="9">
        <v>2E-3</v>
      </c>
      <c r="AW161" s="2">
        <v>0.1</v>
      </c>
      <c r="AX161" s="1">
        <v>20</v>
      </c>
      <c r="AY161" s="2">
        <v>27</v>
      </c>
      <c r="AZ161" s="9">
        <v>2E-3</v>
      </c>
      <c r="BA161" s="2">
        <v>0.2</v>
      </c>
      <c r="BB161" s="19">
        <f t="shared" si="44"/>
        <v>1828</v>
      </c>
      <c r="BC161" s="20">
        <f t="shared" si="45"/>
        <v>339.24327554131418</v>
      </c>
      <c r="BD161" s="23">
        <f t="shared" si="46"/>
        <v>2.9866450565142521E-3</v>
      </c>
      <c r="BE161" s="24">
        <f t="shared" si="47"/>
        <v>5.5426532498715022E-4</v>
      </c>
      <c r="BF161" s="25">
        <f t="shared" si="48"/>
        <v>339.24327554131418</v>
      </c>
    </row>
    <row r="162" spans="1:58">
      <c r="A162" t="s">
        <v>17</v>
      </c>
      <c r="B162" t="s">
        <v>17</v>
      </c>
      <c r="C162" t="s">
        <v>18</v>
      </c>
      <c r="D162">
        <v>119</v>
      </c>
      <c r="E162" t="s">
        <v>138</v>
      </c>
      <c r="F162">
        <v>0</v>
      </c>
      <c r="G162">
        <v>119</v>
      </c>
      <c r="H162" s="11">
        <v>0</v>
      </c>
      <c r="I162">
        <v>0.1</v>
      </c>
      <c r="J162" s="1">
        <v>0</v>
      </c>
      <c r="K162">
        <v>119</v>
      </c>
      <c r="L162" s="11">
        <v>0</v>
      </c>
      <c r="M162">
        <v>0.1</v>
      </c>
      <c r="N162" s="1">
        <v>438</v>
      </c>
      <c r="O162">
        <v>186</v>
      </c>
      <c r="P162" s="8">
        <v>2E-3</v>
      </c>
      <c r="Q162">
        <v>0.1</v>
      </c>
      <c r="R162" s="1">
        <v>24</v>
      </c>
      <c r="S162">
        <v>36</v>
      </c>
      <c r="T162" s="8">
        <v>1E-3</v>
      </c>
      <c r="U162">
        <v>0.1</v>
      </c>
      <c r="V162" s="1">
        <v>28</v>
      </c>
      <c r="W162">
        <v>32</v>
      </c>
      <c r="X162" s="8">
        <v>1E-3</v>
      </c>
      <c r="Y162">
        <v>0.1</v>
      </c>
      <c r="Z162" s="1">
        <v>26</v>
      </c>
      <c r="AA162" s="2">
        <v>47</v>
      </c>
      <c r="AB162" s="9">
        <v>1E-3</v>
      </c>
      <c r="AC162" s="2">
        <v>0.1</v>
      </c>
      <c r="AD162" s="1">
        <v>9</v>
      </c>
      <c r="AE162" s="2">
        <v>16</v>
      </c>
      <c r="AF162" s="10">
        <v>0</v>
      </c>
      <c r="AG162" s="2">
        <v>0.1</v>
      </c>
      <c r="AH162" s="1">
        <v>5</v>
      </c>
      <c r="AI162">
        <v>12</v>
      </c>
      <c r="AJ162" s="11">
        <v>0</v>
      </c>
      <c r="AK162">
        <v>0.1</v>
      </c>
      <c r="AL162" s="1">
        <v>0</v>
      </c>
      <c r="AM162">
        <v>119</v>
      </c>
      <c r="AN162" s="11">
        <v>0</v>
      </c>
      <c r="AO162">
        <v>0.1</v>
      </c>
      <c r="AP162" s="1">
        <v>15</v>
      </c>
      <c r="AQ162">
        <v>17</v>
      </c>
      <c r="AR162" s="11">
        <v>0</v>
      </c>
      <c r="AS162">
        <v>0.1</v>
      </c>
      <c r="AT162" s="1">
        <v>79</v>
      </c>
      <c r="AU162" s="2">
        <v>41</v>
      </c>
      <c r="AV162" s="9">
        <v>1E-3</v>
      </c>
      <c r="AW162" s="2">
        <v>0.1</v>
      </c>
      <c r="AX162" s="1">
        <v>9</v>
      </c>
      <c r="AY162" s="2">
        <v>17</v>
      </c>
      <c r="AZ162" s="9">
        <v>1E-3</v>
      </c>
      <c r="BA162" s="2">
        <v>0.1</v>
      </c>
      <c r="BB162" s="19">
        <f t="shared" si="44"/>
        <v>633</v>
      </c>
      <c r="BC162" s="20">
        <f t="shared" si="45"/>
        <v>290.28778823781067</v>
      </c>
      <c r="BD162" s="23">
        <f t="shared" si="46"/>
        <v>1.0342157115828892E-3</v>
      </c>
      <c r="BE162" s="24">
        <f t="shared" si="47"/>
        <v>4.7428133157725454E-4</v>
      </c>
      <c r="BF162" s="25">
        <f t="shared" si="48"/>
        <v>290.28778823781067</v>
      </c>
    </row>
    <row r="163" spans="1:58">
      <c r="A163" t="s">
        <v>17</v>
      </c>
      <c r="B163" t="s">
        <v>17</v>
      </c>
      <c r="C163" t="s">
        <v>18</v>
      </c>
      <c r="D163">
        <v>120</v>
      </c>
      <c r="E163" t="s">
        <v>142</v>
      </c>
      <c r="F163">
        <v>24</v>
      </c>
      <c r="G163">
        <v>26</v>
      </c>
      <c r="H163" s="8">
        <v>1E-3</v>
      </c>
      <c r="I163">
        <v>0.1</v>
      </c>
      <c r="J163" s="1">
        <v>0</v>
      </c>
      <c r="K163">
        <v>119</v>
      </c>
      <c r="L163" s="11">
        <v>0</v>
      </c>
      <c r="M163">
        <v>0.1</v>
      </c>
      <c r="N163" s="1">
        <v>213</v>
      </c>
      <c r="O163">
        <v>131</v>
      </c>
      <c r="P163" s="8">
        <v>1E-3</v>
      </c>
      <c r="Q163">
        <v>0.1</v>
      </c>
      <c r="R163" s="1">
        <v>5</v>
      </c>
      <c r="S163">
        <v>9</v>
      </c>
      <c r="T163" s="11">
        <v>0</v>
      </c>
      <c r="U163">
        <v>0.1</v>
      </c>
      <c r="V163" s="1">
        <v>0</v>
      </c>
      <c r="W163">
        <v>119</v>
      </c>
      <c r="X163" s="11">
        <v>0</v>
      </c>
      <c r="Y163">
        <v>0.1</v>
      </c>
      <c r="Z163" s="1">
        <v>17</v>
      </c>
      <c r="AA163" s="2">
        <v>21</v>
      </c>
      <c r="AB163" s="10">
        <v>0</v>
      </c>
      <c r="AC163" s="2">
        <v>0.1</v>
      </c>
      <c r="AD163" s="1">
        <v>17</v>
      </c>
      <c r="AE163" s="2">
        <v>28</v>
      </c>
      <c r="AF163" s="9">
        <v>1E-3</v>
      </c>
      <c r="AG163" s="2">
        <v>0.1</v>
      </c>
      <c r="AH163" s="1">
        <v>12</v>
      </c>
      <c r="AI163">
        <v>20</v>
      </c>
      <c r="AJ163" s="11">
        <v>0</v>
      </c>
      <c r="AK163">
        <v>0.1</v>
      </c>
      <c r="AL163" s="1">
        <v>0</v>
      </c>
      <c r="AM163">
        <v>119</v>
      </c>
      <c r="AN163" s="11">
        <v>0</v>
      </c>
      <c r="AO163">
        <v>0.1</v>
      </c>
      <c r="AP163" s="1">
        <v>97</v>
      </c>
      <c r="AQ163">
        <v>64</v>
      </c>
      <c r="AR163" s="8">
        <v>1E-3</v>
      </c>
      <c r="AS163">
        <v>0.1</v>
      </c>
      <c r="AT163" s="1">
        <v>73</v>
      </c>
      <c r="AU163" s="2">
        <v>63</v>
      </c>
      <c r="AV163" s="9">
        <v>1E-3</v>
      </c>
      <c r="AW163" s="2">
        <v>0.1</v>
      </c>
      <c r="AX163" s="1">
        <v>0</v>
      </c>
      <c r="AY163" s="2">
        <v>119</v>
      </c>
      <c r="AZ163" s="10">
        <v>0</v>
      </c>
      <c r="BA163" s="2">
        <v>0.3</v>
      </c>
      <c r="BB163" s="19">
        <f t="shared" si="44"/>
        <v>458</v>
      </c>
      <c r="BC163" s="20">
        <f t="shared" si="45"/>
        <v>290.26195065836652</v>
      </c>
      <c r="BD163" s="23">
        <f t="shared" si="46"/>
        <v>7.4829509621637163E-4</v>
      </c>
      <c r="BE163" s="24">
        <f t="shared" si="47"/>
        <v>4.7423919904252915E-4</v>
      </c>
      <c r="BF163" s="25">
        <f t="shared" si="48"/>
        <v>290.26195065836652</v>
      </c>
    </row>
    <row r="164" spans="1:58">
      <c r="A164" t="s">
        <v>17</v>
      </c>
      <c r="B164" t="s">
        <v>17</v>
      </c>
      <c r="C164" t="s">
        <v>18</v>
      </c>
      <c r="D164">
        <v>121</v>
      </c>
      <c r="E164" t="s">
        <v>138</v>
      </c>
      <c r="F164">
        <v>0</v>
      </c>
      <c r="G164">
        <v>119</v>
      </c>
      <c r="H164" s="11">
        <v>0</v>
      </c>
      <c r="I164">
        <v>0.1</v>
      </c>
      <c r="J164" s="1">
        <v>0</v>
      </c>
      <c r="K164">
        <v>119</v>
      </c>
      <c r="L164" s="11">
        <v>0</v>
      </c>
      <c r="M164">
        <v>0.1</v>
      </c>
      <c r="N164" s="1">
        <v>6</v>
      </c>
      <c r="O164">
        <v>9</v>
      </c>
      <c r="P164" s="11">
        <v>0</v>
      </c>
      <c r="Q164">
        <v>0.1</v>
      </c>
      <c r="R164" s="1">
        <v>0</v>
      </c>
      <c r="S164">
        <v>119</v>
      </c>
      <c r="T164" s="11">
        <v>0</v>
      </c>
      <c r="U164">
        <v>0.1</v>
      </c>
      <c r="V164" s="1">
        <v>0</v>
      </c>
      <c r="W164">
        <v>119</v>
      </c>
      <c r="X164" s="11">
        <v>0</v>
      </c>
      <c r="Y164">
        <v>0.1</v>
      </c>
      <c r="Z164" s="1">
        <v>12</v>
      </c>
      <c r="AA164" s="2">
        <v>19</v>
      </c>
      <c r="AB164" s="10">
        <v>0</v>
      </c>
      <c r="AC164" s="2">
        <v>0.1</v>
      </c>
      <c r="AD164" s="1">
        <v>0</v>
      </c>
      <c r="AE164" s="2">
        <v>119</v>
      </c>
      <c r="AF164" s="10">
        <v>0</v>
      </c>
      <c r="AG164" s="2">
        <v>0.1</v>
      </c>
      <c r="AH164" s="1">
        <v>0</v>
      </c>
      <c r="AI164">
        <v>119</v>
      </c>
      <c r="AJ164" s="11">
        <v>0</v>
      </c>
      <c r="AK164">
        <v>0.1</v>
      </c>
      <c r="AL164" s="1">
        <v>0</v>
      </c>
      <c r="AM164">
        <v>119</v>
      </c>
      <c r="AN164" s="11">
        <v>0</v>
      </c>
      <c r="AO164">
        <v>0.1</v>
      </c>
      <c r="AP164" s="1">
        <v>35</v>
      </c>
      <c r="AQ164">
        <v>33</v>
      </c>
      <c r="AR164" s="11">
        <v>0</v>
      </c>
      <c r="AS164">
        <v>0.1</v>
      </c>
      <c r="AT164" s="1">
        <v>16</v>
      </c>
      <c r="AU164" s="2">
        <v>27</v>
      </c>
      <c r="AV164" s="10">
        <v>0</v>
      </c>
      <c r="AW164" s="2">
        <v>0.1</v>
      </c>
      <c r="AX164" s="1">
        <v>0</v>
      </c>
      <c r="AY164" s="2">
        <v>119</v>
      </c>
      <c r="AZ164" s="10">
        <v>0</v>
      </c>
      <c r="BA164" s="2">
        <v>0.3</v>
      </c>
      <c r="BB164" s="19">
        <f t="shared" si="44"/>
        <v>69</v>
      </c>
      <c r="BC164" s="20">
        <f t="shared" si="45"/>
        <v>339.92352081019635</v>
      </c>
      <c r="BD164" s="23">
        <f t="shared" si="46"/>
        <v>1.1273441405879835E-4</v>
      </c>
      <c r="BE164" s="24">
        <f t="shared" si="47"/>
        <v>5.5537795395993125E-4</v>
      </c>
      <c r="BF164" s="25">
        <f t="shared" si="48"/>
        <v>339.92352081019629</v>
      </c>
    </row>
    <row r="165" spans="1:58">
      <c r="A165" t="s">
        <v>17</v>
      </c>
      <c r="B165" t="s">
        <v>17</v>
      </c>
      <c r="C165" t="s">
        <v>18</v>
      </c>
      <c r="D165">
        <v>121.3</v>
      </c>
      <c r="BB165" s="19"/>
      <c r="BC165" s="16"/>
      <c r="BD165" s="16"/>
      <c r="BE165" s="16"/>
      <c r="BF165" s="15"/>
    </row>
    <row r="166" spans="1:58">
      <c r="A166" t="s">
        <v>17</v>
      </c>
      <c r="B166" t="s">
        <v>17</v>
      </c>
      <c r="C166" t="s">
        <v>18</v>
      </c>
      <c r="D166">
        <v>121.5</v>
      </c>
      <c r="E166" t="s">
        <v>143</v>
      </c>
      <c r="BB166" s="19"/>
      <c r="BC166" s="16"/>
      <c r="BD166" s="16"/>
      <c r="BE166" s="16"/>
      <c r="BF166" s="15"/>
    </row>
    <row r="167" spans="1:58">
      <c r="A167" t="s">
        <v>17</v>
      </c>
      <c r="B167" t="s">
        <v>17</v>
      </c>
      <c r="C167" t="s">
        <v>18</v>
      </c>
      <c r="D167">
        <v>122</v>
      </c>
      <c r="E167" t="s">
        <v>111</v>
      </c>
      <c r="F167" s="5">
        <v>28142</v>
      </c>
      <c r="G167" t="s">
        <v>112</v>
      </c>
      <c r="H167" s="5">
        <v>28142</v>
      </c>
      <c r="J167" s="6">
        <v>43823</v>
      </c>
      <c r="K167" t="s">
        <v>112</v>
      </c>
      <c r="L167" s="5">
        <v>43823</v>
      </c>
      <c r="N167" s="6">
        <v>193377</v>
      </c>
      <c r="O167" t="s">
        <v>112</v>
      </c>
      <c r="P167" s="5">
        <v>193377</v>
      </c>
      <c r="R167" s="6">
        <v>28205</v>
      </c>
      <c r="S167" t="s">
        <v>112</v>
      </c>
      <c r="T167" s="5">
        <v>28205</v>
      </c>
      <c r="V167" s="6">
        <v>30837</v>
      </c>
      <c r="W167" t="s">
        <v>112</v>
      </c>
      <c r="X167" s="5">
        <v>30837</v>
      </c>
      <c r="Z167" s="6">
        <v>42384</v>
      </c>
      <c r="AA167" s="2" t="s">
        <v>112</v>
      </c>
      <c r="AB167" s="7">
        <v>42384</v>
      </c>
      <c r="AD167" s="6">
        <v>33342</v>
      </c>
      <c r="AE167" s="2" t="s">
        <v>112</v>
      </c>
      <c r="AF167" s="7">
        <v>33342</v>
      </c>
      <c r="AH167" s="6">
        <v>62683</v>
      </c>
      <c r="AI167" t="s">
        <v>112</v>
      </c>
      <c r="AJ167" s="5">
        <v>62683</v>
      </c>
      <c r="AL167" s="6">
        <v>27855</v>
      </c>
      <c r="AM167" t="s">
        <v>112</v>
      </c>
      <c r="AN167" s="5">
        <v>27855</v>
      </c>
      <c r="AP167" s="6">
        <v>75629</v>
      </c>
      <c r="AQ167" t="s">
        <v>112</v>
      </c>
      <c r="AR167" s="5">
        <v>75629</v>
      </c>
      <c r="AT167" s="6">
        <v>76310</v>
      </c>
      <c r="AU167" s="2" t="s">
        <v>112</v>
      </c>
      <c r="AV167" s="7">
        <v>76310</v>
      </c>
      <c r="AX167" s="6">
        <v>13274</v>
      </c>
      <c r="AY167" s="2" t="s">
        <v>112</v>
      </c>
      <c r="AZ167" s="7">
        <v>13274</v>
      </c>
      <c r="BB167" s="19">
        <f t="shared" ref="BB167:BB194" si="49">SUM(F167,J167,N167,R167,V167,Z167,AD167,AH167,AL167,AP167,AT167,AX167)</f>
        <v>655861</v>
      </c>
      <c r="BC167" s="20">
        <v>0</v>
      </c>
      <c r="BD167" s="20">
        <f>SUM(H167,L167,P167,T167,X167,AB167,AF167,AJ167,AN167,AR167,AV167,AZ167)</f>
        <v>655861</v>
      </c>
      <c r="BE167" s="16"/>
      <c r="BF167" s="15"/>
    </row>
    <row r="168" spans="1:58">
      <c r="A168" t="s">
        <v>17</v>
      </c>
      <c r="B168" t="s">
        <v>17</v>
      </c>
      <c r="C168" t="s">
        <v>18</v>
      </c>
      <c r="D168">
        <v>123</v>
      </c>
      <c r="E168" t="s">
        <v>144</v>
      </c>
      <c r="F168" s="5">
        <v>4880</v>
      </c>
      <c r="G168">
        <v>632</v>
      </c>
      <c r="H168" s="8">
        <v>0.17299999999999999</v>
      </c>
      <c r="I168">
        <v>2.2000000000000002</v>
      </c>
      <c r="J168" s="6">
        <v>5599</v>
      </c>
      <c r="K168">
        <v>798</v>
      </c>
      <c r="L168" s="8">
        <v>0.128</v>
      </c>
      <c r="M168">
        <v>1.8</v>
      </c>
      <c r="N168" s="6">
        <v>22060</v>
      </c>
      <c r="O168" s="5">
        <v>1600</v>
      </c>
      <c r="P168" s="8">
        <v>0.114</v>
      </c>
      <c r="Q168">
        <v>0.8</v>
      </c>
      <c r="R168" s="6">
        <v>4447</v>
      </c>
      <c r="S168">
        <v>544</v>
      </c>
      <c r="T168" s="8">
        <v>0.158</v>
      </c>
      <c r="U168">
        <v>1.9</v>
      </c>
      <c r="V168" s="6">
        <v>7554</v>
      </c>
      <c r="W168">
        <v>983</v>
      </c>
      <c r="X168" s="8">
        <v>0.245</v>
      </c>
      <c r="Y168">
        <v>3.2</v>
      </c>
      <c r="Z168" s="6">
        <v>6012</v>
      </c>
      <c r="AA168" s="2">
        <v>710</v>
      </c>
      <c r="AB168" s="9">
        <v>0.14199999999999999</v>
      </c>
      <c r="AC168" s="2">
        <v>1.7</v>
      </c>
      <c r="AD168" s="6">
        <v>4711</v>
      </c>
      <c r="AE168" s="2">
        <v>666</v>
      </c>
      <c r="AF168" s="9">
        <v>0.14099999999999999</v>
      </c>
      <c r="AG168" s="2">
        <v>2</v>
      </c>
      <c r="AH168" s="6">
        <v>13871</v>
      </c>
      <c r="AI168" s="5">
        <v>1342</v>
      </c>
      <c r="AJ168" s="8">
        <v>0.221</v>
      </c>
      <c r="AK168">
        <v>2.1</v>
      </c>
      <c r="AL168" s="6">
        <v>3054</v>
      </c>
      <c r="AM168">
        <v>468</v>
      </c>
      <c r="AN168" s="11">
        <v>0.11</v>
      </c>
      <c r="AO168">
        <v>1.7</v>
      </c>
      <c r="AP168" s="6">
        <v>9578</v>
      </c>
      <c r="AQ168">
        <v>839</v>
      </c>
      <c r="AR168" s="8">
        <v>0.127</v>
      </c>
      <c r="AS168">
        <v>1.1000000000000001</v>
      </c>
      <c r="AT168" s="6">
        <v>9001</v>
      </c>
      <c r="AU168" s="2">
        <v>882</v>
      </c>
      <c r="AV168" s="9">
        <v>0.11799999999999999</v>
      </c>
      <c r="AW168" s="2">
        <v>1.2</v>
      </c>
      <c r="AX168" s="6">
        <v>2399</v>
      </c>
      <c r="AY168" s="2">
        <v>511</v>
      </c>
      <c r="AZ168" s="9">
        <v>0.18099999999999999</v>
      </c>
      <c r="BA168" s="2">
        <v>3.8</v>
      </c>
      <c r="BB168" s="19">
        <f t="shared" si="49"/>
        <v>93166</v>
      </c>
      <c r="BC168" s="20">
        <f t="shared" ref="BC168:BC194" si="50">SQRT((G168^2)+(K168^2)+(O168^2)+(S168^2)+(W168^2)+(AA168^2)+(AE168^2)+(AI168^2)+(AM168^2)+(AQ168^2)+(AU168^2)+(AY168^2))</f>
        <v>3093.3902114023699</v>
      </c>
      <c r="BD168" s="23">
        <f>(BB168/$BB$167)</f>
        <v>0.14205144077784773</v>
      </c>
      <c r="BE168" s="24">
        <f>(SQRT((BC168^2)-((BB168/$BB$167)^2)*($BC$167^2)))/$BB$167</f>
        <v>4.7165332462249928E-3</v>
      </c>
      <c r="BF168" s="25">
        <f>SQRT((($BB$167^2)*(BE168^2))+((BD168^2)*($BC$167^2)))</f>
        <v>3093.3902114023699</v>
      </c>
    </row>
    <row r="169" spans="1:58">
      <c r="A169" t="s">
        <v>17</v>
      </c>
      <c r="B169" t="s">
        <v>17</v>
      </c>
      <c r="C169" t="s">
        <v>18</v>
      </c>
      <c r="D169">
        <v>124</v>
      </c>
      <c r="E169" t="s">
        <v>145</v>
      </c>
      <c r="F169">
        <v>0</v>
      </c>
      <c r="G169">
        <v>119</v>
      </c>
      <c r="H169" s="11">
        <v>0</v>
      </c>
      <c r="I169">
        <v>0.1</v>
      </c>
      <c r="J169" s="1">
        <v>57</v>
      </c>
      <c r="K169">
        <v>56</v>
      </c>
      <c r="L169" s="8">
        <v>1E-3</v>
      </c>
      <c r="M169">
        <v>0.1</v>
      </c>
      <c r="N169" s="1">
        <v>569</v>
      </c>
      <c r="O169">
        <v>266</v>
      </c>
      <c r="P169" s="8">
        <v>3.0000000000000001E-3</v>
      </c>
      <c r="Q169">
        <v>0.1</v>
      </c>
      <c r="R169" s="1">
        <v>100</v>
      </c>
      <c r="S169">
        <v>90</v>
      </c>
      <c r="T169" s="8">
        <v>4.0000000000000001E-3</v>
      </c>
      <c r="U169">
        <v>0.3</v>
      </c>
      <c r="V169" s="1">
        <v>23</v>
      </c>
      <c r="W169">
        <v>37</v>
      </c>
      <c r="X169" s="8">
        <v>1E-3</v>
      </c>
      <c r="Y169">
        <v>0.1</v>
      </c>
      <c r="Z169" s="1">
        <v>11</v>
      </c>
      <c r="AA169" s="2">
        <v>17</v>
      </c>
      <c r="AB169" s="10">
        <v>0</v>
      </c>
      <c r="AC169" s="2">
        <v>0.1</v>
      </c>
      <c r="AD169" s="1">
        <v>45</v>
      </c>
      <c r="AE169" s="2">
        <v>66</v>
      </c>
      <c r="AF169" s="9">
        <v>1E-3</v>
      </c>
      <c r="AG169" s="2">
        <v>0.2</v>
      </c>
      <c r="AH169" s="1">
        <v>55</v>
      </c>
      <c r="AI169">
        <v>41</v>
      </c>
      <c r="AJ169" s="8">
        <v>1E-3</v>
      </c>
      <c r="AK169">
        <v>0.1</v>
      </c>
      <c r="AL169" s="1">
        <v>0</v>
      </c>
      <c r="AM169">
        <v>119</v>
      </c>
      <c r="AN169" s="11">
        <v>0</v>
      </c>
      <c r="AO169">
        <v>0.1</v>
      </c>
      <c r="AP169" s="1">
        <v>109</v>
      </c>
      <c r="AQ169">
        <v>107</v>
      </c>
      <c r="AR169" s="8">
        <v>1E-3</v>
      </c>
      <c r="AS169">
        <v>0.1</v>
      </c>
      <c r="AT169" s="1">
        <v>155</v>
      </c>
      <c r="AU169" s="2">
        <v>133</v>
      </c>
      <c r="AV169" s="9">
        <v>2E-3</v>
      </c>
      <c r="AW169" s="2">
        <v>0.2</v>
      </c>
      <c r="AX169" s="1">
        <v>0</v>
      </c>
      <c r="AY169" s="2">
        <v>119</v>
      </c>
      <c r="AZ169" s="10">
        <v>0</v>
      </c>
      <c r="BA169" s="2">
        <v>0.2</v>
      </c>
      <c r="BB169" s="19">
        <f t="shared" si="49"/>
        <v>1124</v>
      </c>
      <c r="BC169" s="20">
        <f t="shared" si="50"/>
        <v>401.63167205786948</v>
      </c>
      <c r="BD169" s="23">
        <f t="shared" ref="BD169:BD194" si="51">(BB169/$BB$167)</f>
        <v>1.7137777669353721E-3</v>
      </c>
      <c r="BE169" s="24">
        <f t="shared" ref="BE169:BE194" si="52">(SQRT((BC169^2)-((BB169/$BB$167)^2)*($BC$167^2)))/$BB$167</f>
        <v>6.1237315842513807E-4</v>
      </c>
      <c r="BF169" s="25">
        <f t="shared" ref="BF169:BF194" si="53">SQRT((($BB$167^2)*(BE169^2))+((BD169^2)*($BC$167^2)))</f>
        <v>401.63167205786948</v>
      </c>
    </row>
    <row r="170" spans="1:58">
      <c r="A170" t="s">
        <v>17</v>
      </c>
      <c r="B170" t="s">
        <v>17</v>
      </c>
      <c r="C170" t="s">
        <v>18</v>
      </c>
      <c r="D170">
        <v>125</v>
      </c>
      <c r="E170" t="s">
        <v>146</v>
      </c>
      <c r="F170">
        <v>0</v>
      </c>
      <c r="G170">
        <v>119</v>
      </c>
      <c r="H170" s="11">
        <v>0</v>
      </c>
      <c r="I170">
        <v>0.1</v>
      </c>
      <c r="J170" s="1">
        <v>94</v>
      </c>
      <c r="K170">
        <v>112</v>
      </c>
      <c r="L170" s="8">
        <v>2E-3</v>
      </c>
      <c r="M170">
        <v>0.3</v>
      </c>
      <c r="N170" s="1">
        <v>467</v>
      </c>
      <c r="O170">
        <v>203</v>
      </c>
      <c r="P170" s="8">
        <v>2E-3</v>
      </c>
      <c r="Q170">
        <v>0.1</v>
      </c>
      <c r="R170" s="1">
        <v>68</v>
      </c>
      <c r="S170">
        <v>78</v>
      </c>
      <c r="T170" s="8">
        <v>2E-3</v>
      </c>
      <c r="U170">
        <v>0.3</v>
      </c>
      <c r="V170" s="1">
        <v>40</v>
      </c>
      <c r="W170">
        <v>53</v>
      </c>
      <c r="X170" s="8">
        <v>1E-3</v>
      </c>
      <c r="Y170">
        <v>0.2</v>
      </c>
      <c r="Z170" s="1">
        <v>38</v>
      </c>
      <c r="AA170" s="2">
        <v>32</v>
      </c>
      <c r="AB170" s="9">
        <v>1E-3</v>
      </c>
      <c r="AC170" s="2">
        <v>0.1</v>
      </c>
      <c r="AD170" s="1">
        <v>25</v>
      </c>
      <c r="AE170" s="2">
        <v>37</v>
      </c>
      <c r="AF170" s="9">
        <v>1E-3</v>
      </c>
      <c r="AG170" s="2">
        <v>0.1</v>
      </c>
      <c r="AH170" s="1">
        <v>104</v>
      </c>
      <c r="AI170">
        <v>73</v>
      </c>
      <c r="AJ170" s="8">
        <v>2E-3</v>
      </c>
      <c r="AK170">
        <v>0.1</v>
      </c>
      <c r="AL170" s="1">
        <v>14</v>
      </c>
      <c r="AM170">
        <v>22</v>
      </c>
      <c r="AN170" s="8">
        <v>1E-3</v>
      </c>
      <c r="AO170">
        <v>0.1</v>
      </c>
      <c r="AP170" s="1">
        <v>162</v>
      </c>
      <c r="AQ170">
        <v>116</v>
      </c>
      <c r="AR170" s="8">
        <v>2E-3</v>
      </c>
      <c r="AS170">
        <v>0.2</v>
      </c>
      <c r="AT170" s="1">
        <v>29</v>
      </c>
      <c r="AU170" s="2">
        <v>32</v>
      </c>
      <c r="AV170" s="10">
        <v>0</v>
      </c>
      <c r="AW170" s="2">
        <v>0.1</v>
      </c>
      <c r="AX170" s="1">
        <v>20</v>
      </c>
      <c r="AY170" s="2">
        <v>34</v>
      </c>
      <c r="AZ170" s="9">
        <v>2E-3</v>
      </c>
      <c r="BA170" s="2">
        <v>0.3</v>
      </c>
      <c r="BB170" s="19">
        <f t="shared" si="49"/>
        <v>1061</v>
      </c>
      <c r="BC170" s="20">
        <f t="shared" si="50"/>
        <v>317.25226555534636</v>
      </c>
      <c r="BD170" s="23">
        <f t="shared" si="51"/>
        <v>1.6177208280413076E-3</v>
      </c>
      <c r="BE170" s="24">
        <f t="shared" si="52"/>
        <v>4.8371875375322873E-4</v>
      </c>
      <c r="BF170" s="25">
        <f t="shared" si="53"/>
        <v>317.25226555534636</v>
      </c>
    </row>
    <row r="171" spans="1:58">
      <c r="A171" t="s">
        <v>17</v>
      </c>
      <c r="B171" t="s">
        <v>17</v>
      </c>
      <c r="C171" t="s">
        <v>18</v>
      </c>
      <c r="D171">
        <v>126</v>
      </c>
      <c r="E171" t="s">
        <v>147</v>
      </c>
      <c r="F171">
        <v>24</v>
      </c>
      <c r="G171">
        <v>22</v>
      </c>
      <c r="H171" s="8">
        <v>1E-3</v>
      </c>
      <c r="I171">
        <v>0.1</v>
      </c>
      <c r="J171" s="1">
        <v>14</v>
      </c>
      <c r="K171">
        <v>16</v>
      </c>
      <c r="L171" s="11">
        <v>0</v>
      </c>
      <c r="M171">
        <v>0.1</v>
      </c>
      <c r="N171" s="1">
        <v>388</v>
      </c>
      <c r="O171">
        <v>178</v>
      </c>
      <c r="P171" s="8">
        <v>2E-3</v>
      </c>
      <c r="Q171">
        <v>0.1</v>
      </c>
      <c r="R171" s="1">
        <v>24</v>
      </c>
      <c r="S171">
        <v>28</v>
      </c>
      <c r="T171" s="8">
        <v>1E-3</v>
      </c>
      <c r="U171">
        <v>0.1</v>
      </c>
      <c r="V171" s="1">
        <v>77</v>
      </c>
      <c r="W171">
        <v>122</v>
      </c>
      <c r="X171" s="8">
        <v>2E-3</v>
      </c>
      <c r="Y171">
        <v>0.4</v>
      </c>
      <c r="Z171" s="1">
        <v>12</v>
      </c>
      <c r="AA171" s="2">
        <v>15</v>
      </c>
      <c r="AB171" s="10">
        <v>0</v>
      </c>
      <c r="AC171" s="2">
        <v>0.1</v>
      </c>
      <c r="AD171" s="1">
        <v>83</v>
      </c>
      <c r="AE171" s="2">
        <v>70</v>
      </c>
      <c r="AF171" s="9">
        <v>2E-3</v>
      </c>
      <c r="AG171" s="2">
        <v>0.2</v>
      </c>
      <c r="AH171" s="1">
        <v>60</v>
      </c>
      <c r="AI171">
        <v>76</v>
      </c>
      <c r="AJ171" s="8">
        <v>1E-3</v>
      </c>
      <c r="AK171">
        <v>0.1</v>
      </c>
      <c r="AL171" s="1">
        <v>40</v>
      </c>
      <c r="AM171">
        <v>59</v>
      </c>
      <c r="AN171" s="8">
        <v>1E-3</v>
      </c>
      <c r="AO171">
        <v>0.2</v>
      </c>
      <c r="AP171" s="1">
        <v>98</v>
      </c>
      <c r="AQ171">
        <v>67</v>
      </c>
      <c r="AR171" s="8">
        <v>1E-3</v>
      </c>
      <c r="AS171">
        <v>0.1</v>
      </c>
      <c r="AT171" s="1">
        <v>50</v>
      </c>
      <c r="AU171" s="2">
        <v>46</v>
      </c>
      <c r="AV171" s="9">
        <v>1E-3</v>
      </c>
      <c r="AW171" s="2">
        <v>0.1</v>
      </c>
      <c r="AX171" s="1">
        <v>0</v>
      </c>
      <c r="AY171" s="2">
        <v>119</v>
      </c>
      <c r="AZ171" s="10">
        <v>0</v>
      </c>
      <c r="BA171" s="2">
        <v>0.2</v>
      </c>
      <c r="BB171" s="19">
        <f t="shared" si="49"/>
        <v>870</v>
      </c>
      <c r="BC171" s="20">
        <f t="shared" si="50"/>
        <v>288.51343122981297</v>
      </c>
      <c r="BD171" s="23">
        <f t="shared" si="51"/>
        <v>1.3265005847275565E-3</v>
      </c>
      <c r="BE171" s="24">
        <f t="shared" si="52"/>
        <v>4.3990027037712711E-4</v>
      </c>
      <c r="BF171" s="25">
        <f t="shared" si="53"/>
        <v>288.51343122981297</v>
      </c>
    </row>
    <row r="172" spans="1:58">
      <c r="A172" t="s">
        <v>17</v>
      </c>
      <c r="B172" t="s">
        <v>17</v>
      </c>
      <c r="C172" t="s">
        <v>18</v>
      </c>
      <c r="D172">
        <v>127</v>
      </c>
      <c r="E172" t="s">
        <v>148</v>
      </c>
      <c r="F172">
        <v>564</v>
      </c>
      <c r="G172">
        <v>246</v>
      </c>
      <c r="H172" s="11">
        <v>0.02</v>
      </c>
      <c r="I172">
        <v>0.9</v>
      </c>
      <c r="J172" s="6">
        <v>1378</v>
      </c>
      <c r="K172">
        <v>445</v>
      </c>
      <c r="L172" s="8">
        <v>3.1E-2</v>
      </c>
      <c r="M172">
        <v>1</v>
      </c>
      <c r="N172" s="6">
        <v>3794</v>
      </c>
      <c r="O172">
        <v>571</v>
      </c>
      <c r="P172" s="11">
        <v>0.02</v>
      </c>
      <c r="Q172">
        <v>0.3</v>
      </c>
      <c r="R172" s="1">
        <v>477</v>
      </c>
      <c r="S172">
        <v>135</v>
      </c>
      <c r="T172" s="8">
        <v>1.7000000000000001E-2</v>
      </c>
      <c r="U172">
        <v>0.5</v>
      </c>
      <c r="V172" s="1">
        <v>536</v>
      </c>
      <c r="W172">
        <v>163</v>
      </c>
      <c r="X172" s="8">
        <v>1.7000000000000001E-2</v>
      </c>
      <c r="Y172">
        <v>0.5</v>
      </c>
      <c r="Z172" s="1">
        <v>761</v>
      </c>
      <c r="AA172" s="2">
        <v>203</v>
      </c>
      <c r="AB172" s="9">
        <v>1.7999999999999999E-2</v>
      </c>
      <c r="AC172" s="2">
        <v>0.5</v>
      </c>
      <c r="AD172" s="1">
        <v>774</v>
      </c>
      <c r="AE172" s="2">
        <v>256</v>
      </c>
      <c r="AF172" s="9">
        <v>2.3E-2</v>
      </c>
      <c r="AG172" s="2">
        <v>0.8</v>
      </c>
      <c r="AH172" s="6">
        <v>1269</v>
      </c>
      <c r="AI172">
        <v>348</v>
      </c>
      <c r="AJ172" s="11">
        <v>0.02</v>
      </c>
      <c r="AK172">
        <v>0.6</v>
      </c>
      <c r="AL172" s="1">
        <v>875</v>
      </c>
      <c r="AM172">
        <v>251</v>
      </c>
      <c r="AN172" s="8">
        <v>3.1E-2</v>
      </c>
      <c r="AO172">
        <v>0.9</v>
      </c>
      <c r="AP172" s="6">
        <v>1993</v>
      </c>
      <c r="AQ172">
        <v>453</v>
      </c>
      <c r="AR172" s="8">
        <v>2.5999999999999999E-2</v>
      </c>
      <c r="AS172">
        <v>0.6</v>
      </c>
      <c r="AT172" s="6">
        <v>1407</v>
      </c>
      <c r="AU172" s="2">
        <v>281</v>
      </c>
      <c r="AV172" s="9">
        <v>1.7999999999999999E-2</v>
      </c>
      <c r="AW172" s="2">
        <v>0.4</v>
      </c>
      <c r="AX172" s="1">
        <v>293</v>
      </c>
      <c r="AY172" s="2">
        <v>135</v>
      </c>
      <c r="AZ172" s="9">
        <v>2.1999999999999999E-2</v>
      </c>
      <c r="BA172" s="2">
        <v>1</v>
      </c>
      <c r="BB172" s="19">
        <f t="shared" si="49"/>
        <v>14121</v>
      </c>
      <c r="BC172" s="20">
        <f t="shared" si="50"/>
        <v>1105.7219361123302</v>
      </c>
      <c r="BD172" s="23">
        <f t="shared" si="51"/>
        <v>2.1530476732112443E-2</v>
      </c>
      <c r="BE172" s="24">
        <f t="shared" si="52"/>
        <v>1.6859089595391862E-3</v>
      </c>
      <c r="BF172" s="25">
        <f t="shared" si="53"/>
        <v>1105.7219361123302</v>
      </c>
    </row>
    <row r="173" spans="1:58">
      <c r="A173" t="s">
        <v>17</v>
      </c>
      <c r="B173" t="s">
        <v>17</v>
      </c>
      <c r="C173" t="s">
        <v>18</v>
      </c>
      <c r="D173">
        <v>128</v>
      </c>
      <c r="E173" t="s">
        <v>149</v>
      </c>
      <c r="F173" s="5">
        <v>2825</v>
      </c>
      <c r="G173">
        <v>479</v>
      </c>
      <c r="H173" s="11">
        <v>0.1</v>
      </c>
      <c r="I173">
        <v>1.7</v>
      </c>
      <c r="J173" s="6">
        <v>4805</v>
      </c>
      <c r="K173">
        <v>686</v>
      </c>
      <c r="L173" s="11">
        <v>0.11</v>
      </c>
      <c r="M173">
        <v>1.6</v>
      </c>
      <c r="N173" s="6">
        <v>22835</v>
      </c>
      <c r="O173" s="5">
        <v>1605</v>
      </c>
      <c r="P173" s="8">
        <v>0.11799999999999999</v>
      </c>
      <c r="Q173">
        <v>0.8</v>
      </c>
      <c r="R173" s="6">
        <v>3284</v>
      </c>
      <c r="S173">
        <v>470</v>
      </c>
      <c r="T173" s="8">
        <v>0.11600000000000001</v>
      </c>
      <c r="U173">
        <v>1.7</v>
      </c>
      <c r="V173" s="6">
        <v>2498</v>
      </c>
      <c r="W173">
        <v>389</v>
      </c>
      <c r="X173" s="8">
        <v>8.1000000000000003E-2</v>
      </c>
      <c r="Y173">
        <v>1.3</v>
      </c>
      <c r="Z173" s="6">
        <v>4759</v>
      </c>
      <c r="AA173" s="2">
        <v>566</v>
      </c>
      <c r="AB173" s="9">
        <v>0.112</v>
      </c>
      <c r="AC173" s="2">
        <v>1.3</v>
      </c>
      <c r="AD173" s="6">
        <v>3331</v>
      </c>
      <c r="AE173" s="2">
        <v>659</v>
      </c>
      <c r="AF173" s="10">
        <v>0.1</v>
      </c>
      <c r="AG173" s="2">
        <v>2</v>
      </c>
      <c r="AH173" s="6">
        <v>6088</v>
      </c>
      <c r="AI173">
        <v>801</v>
      </c>
      <c r="AJ173" s="8">
        <v>9.7000000000000003E-2</v>
      </c>
      <c r="AK173">
        <v>1.3</v>
      </c>
      <c r="AL173" s="6">
        <v>3623</v>
      </c>
      <c r="AM173">
        <v>649</v>
      </c>
      <c r="AN173" s="11">
        <v>0.13</v>
      </c>
      <c r="AO173">
        <v>2.2999999999999998</v>
      </c>
      <c r="AP173" s="6">
        <v>8405</v>
      </c>
      <c r="AQ173">
        <v>847</v>
      </c>
      <c r="AR173" s="8">
        <v>0.111</v>
      </c>
      <c r="AS173">
        <v>1.1000000000000001</v>
      </c>
      <c r="AT173" s="6">
        <v>8217</v>
      </c>
      <c r="AU173" s="7">
        <v>1000</v>
      </c>
      <c r="AV173" s="9">
        <v>0.108</v>
      </c>
      <c r="AW173" s="2">
        <v>1.3</v>
      </c>
      <c r="AX173" s="6">
        <v>1384</v>
      </c>
      <c r="AY173" s="2">
        <v>299</v>
      </c>
      <c r="AZ173" s="9">
        <v>0.104</v>
      </c>
      <c r="BA173" s="2">
        <v>2.2999999999999998</v>
      </c>
      <c r="BB173" s="19">
        <f t="shared" si="49"/>
        <v>72054</v>
      </c>
      <c r="BC173" s="20">
        <f t="shared" si="50"/>
        <v>2696.7632450773281</v>
      </c>
      <c r="BD173" s="23">
        <f t="shared" si="51"/>
        <v>0.10986169325512571</v>
      </c>
      <c r="BE173" s="24">
        <f t="shared" si="52"/>
        <v>4.1117908292722513E-3</v>
      </c>
      <c r="BF173" s="25">
        <f t="shared" si="53"/>
        <v>2696.7632450773281</v>
      </c>
    </row>
    <row r="174" spans="1:58">
      <c r="A174" t="s">
        <v>17</v>
      </c>
      <c r="B174" t="s">
        <v>17</v>
      </c>
      <c r="C174" t="s">
        <v>18</v>
      </c>
      <c r="D174">
        <v>129</v>
      </c>
      <c r="E174" t="s">
        <v>150</v>
      </c>
      <c r="F174">
        <v>708</v>
      </c>
      <c r="G174">
        <v>224</v>
      </c>
      <c r="H174" s="8">
        <v>2.5000000000000001E-2</v>
      </c>
      <c r="I174">
        <v>0.8</v>
      </c>
      <c r="J174" s="6">
        <v>1111</v>
      </c>
      <c r="K174">
        <v>233</v>
      </c>
      <c r="L174" s="8">
        <v>2.5000000000000001E-2</v>
      </c>
      <c r="M174">
        <v>0.5</v>
      </c>
      <c r="N174" s="6">
        <v>5571</v>
      </c>
      <c r="O174">
        <v>624</v>
      </c>
      <c r="P174" s="8">
        <v>2.9000000000000001E-2</v>
      </c>
      <c r="Q174">
        <v>0.3</v>
      </c>
      <c r="R174" s="1">
        <v>518</v>
      </c>
      <c r="S174">
        <v>183</v>
      </c>
      <c r="T174" s="8">
        <v>1.7999999999999999E-2</v>
      </c>
      <c r="U174">
        <v>0.6</v>
      </c>
      <c r="V174" s="1">
        <v>440</v>
      </c>
      <c r="W174">
        <v>134</v>
      </c>
      <c r="X174" s="8">
        <v>1.4E-2</v>
      </c>
      <c r="Y174">
        <v>0.4</v>
      </c>
      <c r="Z174" s="1">
        <v>989</v>
      </c>
      <c r="AA174" s="2">
        <v>327</v>
      </c>
      <c r="AB174" s="9">
        <v>2.3E-2</v>
      </c>
      <c r="AC174" s="2">
        <v>0.8</v>
      </c>
      <c r="AD174" s="1">
        <v>373</v>
      </c>
      <c r="AE174" s="2">
        <v>161</v>
      </c>
      <c r="AF174" s="9">
        <v>1.0999999999999999E-2</v>
      </c>
      <c r="AG174" s="2">
        <v>0.5</v>
      </c>
      <c r="AH174" s="6">
        <v>1127</v>
      </c>
      <c r="AI174">
        <v>262</v>
      </c>
      <c r="AJ174" s="8">
        <v>1.7999999999999999E-2</v>
      </c>
      <c r="AK174">
        <v>0.4</v>
      </c>
      <c r="AL174" s="1">
        <v>360</v>
      </c>
      <c r="AM174">
        <v>135</v>
      </c>
      <c r="AN174" s="8">
        <v>1.2999999999999999E-2</v>
      </c>
      <c r="AO174">
        <v>0.5</v>
      </c>
      <c r="AP174" s="6">
        <v>1741</v>
      </c>
      <c r="AQ174">
        <v>391</v>
      </c>
      <c r="AR174" s="8">
        <v>2.3E-2</v>
      </c>
      <c r="AS174">
        <v>0.5</v>
      </c>
      <c r="AT174" s="6">
        <v>2145</v>
      </c>
      <c r="AU174" s="2">
        <v>387</v>
      </c>
      <c r="AV174" s="9">
        <v>2.8000000000000001E-2</v>
      </c>
      <c r="AW174" s="2">
        <v>0.5</v>
      </c>
      <c r="AX174" s="1">
        <v>212</v>
      </c>
      <c r="AY174" s="2">
        <v>160</v>
      </c>
      <c r="AZ174" s="9">
        <v>1.6E-2</v>
      </c>
      <c r="BA174" s="2">
        <v>1.2</v>
      </c>
      <c r="BB174" s="19">
        <f t="shared" si="49"/>
        <v>15295</v>
      </c>
      <c r="BC174" s="20">
        <f t="shared" si="50"/>
        <v>1045.5883511210327</v>
      </c>
      <c r="BD174" s="23">
        <f t="shared" si="51"/>
        <v>2.3320490164836758E-2</v>
      </c>
      <c r="BE174" s="24">
        <f t="shared" si="52"/>
        <v>1.5942224817774386E-3</v>
      </c>
      <c r="BF174" s="25">
        <f t="shared" si="53"/>
        <v>1045.5883511210327</v>
      </c>
    </row>
    <row r="175" spans="1:58">
      <c r="A175" t="s">
        <v>17</v>
      </c>
      <c r="B175" t="s">
        <v>17</v>
      </c>
      <c r="C175" t="s">
        <v>18</v>
      </c>
      <c r="D175">
        <v>130</v>
      </c>
      <c r="E175" t="s">
        <v>151</v>
      </c>
      <c r="F175">
        <v>43</v>
      </c>
      <c r="G175">
        <v>42</v>
      </c>
      <c r="H175" s="8">
        <v>2E-3</v>
      </c>
      <c r="I175">
        <v>0.1</v>
      </c>
      <c r="J175" s="1">
        <v>107</v>
      </c>
      <c r="K175">
        <v>103</v>
      </c>
      <c r="L175" s="8">
        <v>2E-3</v>
      </c>
      <c r="M175">
        <v>0.2</v>
      </c>
      <c r="N175" s="1">
        <v>611</v>
      </c>
      <c r="O175">
        <v>189</v>
      </c>
      <c r="P175" s="8">
        <v>3.0000000000000001E-3</v>
      </c>
      <c r="Q175">
        <v>0.1</v>
      </c>
      <c r="R175" s="1">
        <v>63</v>
      </c>
      <c r="S175">
        <v>63</v>
      </c>
      <c r="T175" s="8">
        <v>2E-3</v>
      </c>
      <c r="U175">
        <v>0.2</v>
      </c>
      <c r="V175" s="1">
        <v>202</v>
      </c>
      <c r="W175">
        <v>284</v>
      </c>
      <c r="X175" s="8">
        <v>7.0000000000000001E-3</v>
      </c>
      <c r="Y175">
        <v>0.9</v>
      </c>
      <c r="Z175" s="1">
        <v>30</v>
      </c>
      <c r="AA175" s="2">
        <v>28</v>
      </c>
      <c r="AB175" s="9">
        <v>1E-3</v>
      </c>
      <c r="AC175" s="2">
        <v>0.1</v>
      </c>
      <c r="AD175" s="1">
        <v>36</v>
      </c>
      <c r="AE175" s="2">
        <v>41</v>
      </c>
      <c r="AF175" s="9">
        <v>1E-3</v>
      </c>
      <c r="AG175" s="2">
        <v>0.1</v>
      </c>
      <c r="AH175" s="1">
        <v>20</v>
      </c>
      <c r="AI175">
        <v>24</v>
      </c>
      <c r="AJ175" s="11">
        <v>0</v>
      </c>
      <c r="AK175">
        <v>0.1</v>
      </c>
      <c r="AL175" s="1">
        <v>6</v>
      </c>
      <c r="AM175">
        <v>9</v>
      </c>
      <c r="AN175" s="11">
        <v>0</v>
      </c>
      <c r="AO175">
        <v>0.1</v>
      </c>
      <c r="AP175" s="1">
        <v>143</v>
      </c>
      <c r="AQ175">
        <v>90</v>
      </c>
      <c r="AR175" s="8">
        <v>2E-3</v>
      </c>
      <c r="AS175">
        <v>0.1</v>
      </c>
      <c r="AT175" s="1">
        <v>73</v>
      </c>
      <c r="AU175" s="2">
        <v>65</v>
      </c>
      <c r="AV175" s="9">
        <v>1E-3</v>
      </c>
      <c r="AW175" s="2">
        <v>0.1</v>
      </c>
      <c r="AX175" s="1">
        <v>0</v>
      </c>
      <c r="AY175" s="2">
        <v>119</v>
      </c>
      <c r="AZ175" s="10">
        <v>0</v>
      </c>
      <c r="BA175" s="2">
        <v>0.2</v>
      </c>
      <c r="BB175" s="19">
        <f t="shared" si="49"/>
        <v>1334</v>
      </c>
      <c r="BC175" s="20">
        <f t="shared" si="50"/>
        <v>402.89825018235064</v>
      </c>
      <c r="BD175" s="23">
        <f t="shared" si="51"/>
        <v>2.03396756324892E-3</v>
      </c>
      <c r="BE175" s="24">
        <f t="shared" si="52"/>
        <v>6.1430432695700865E-4</v>
      </c>
      <c r="BF175" s="25">
        <f t="shared" si="53"/>
        <v>402.89825018235064</v>
      </c>
    </row>
    <row r="176" spans="1:58">
      <c r="A176" t="s">
        <v>17</v>
      </c>
      <c r="B176" t="s">
        <v>17</v>
      </c>
      <c r="C176" t="s">
        <v>18</v>
      </c>
      <c r="D176">
        <v>131</v>
      </c>
      <c r="E176" t="s">
        <v>152</v>
      </c>
      <c r="F176" s="5">
        <v>5242</v>
      </c>
      <c r="G176">
        <v>658</v>
      </c>
      <c r="H176" s="8">
        <v>0.186</v>
      </c>
      <c r="I176">
        <v>2.2999999999999998</v>
      </c>
      <c r="J176" s="6">
        <v>12252</v>
      </c>
      <c r="K176" s="5">
        <v>1081</v>
      </c>
      <c r="L176" s="11">
        <v>0.28000000000000003</v>
      </c>
      <c r="M176">
        <v>2.5</v>
      </c>
      <c r="N176" s="6">
        <v>67396</v>
      </c>
      <c r="O176" s="5">
        <v>2042</v>
      </c>
      <c r="P176" s="8">
        <v>0.34899999999999998</v>
      </c>
      <c r="Q176">
        <v>1.1000000000000001</v>
      </c>
      <c r="R176" s="6">
        <v>6468</v>
      </c>
      <c r="S176">
        <v>559</v>
      </c>
      <c r="T176" s="8">
        <v>0.22900000000000001</v>
      </c>
      <c r="U176">
        <v>2</v>
      </c>
      <c r="V176" s="6">
        <v>4646</v>
      </c>
      <c r="W176">
        <v>512</v>
      </c>
      <c r="X176" s="8">
        <v>0.151</v>
      </c>
      <c r="Y176">
        <v>1.7</v>
      </c>
      <c r="Z176" s="6">
        <v>10385</v>
      </c>
      <c r="AA176" s="2">
        <v>860</v>
      </c>
      <c r="AB176" s="9">
        <v>0.245</v>
      </c>
      <c r="AC176" s="2">
        <v>2</v>
      </c>
      <c r="AD176" s="6">
        <v>5478</v>
      </c>
      <c r="AE176" s="2">
        <v>631</v>
      </c>
      <c r="AF176" s="9">
        <v>0.16400000000000001</v>
      </c>
      <c r="AG176" s="2">
        <v>1.9</v>
      </c>
      <c r="AH176" s="6">
        <v>9983</v>
      </c>
      <c r="AI176">
        <v>977</v>
      </c>
      <c r="AJ176" s="8">
        <v>0.159</v>
      </c>
      <c r="AK176">
        <v>1.6</v>
      </c>
      <c r="AL176" s="6">
        <v>5782</v>
      </c>
      <c r="AM176">
        <v>675</v>
      </c>
      <c r="AN176" s="8">
        <v>0.20799999999999999</v>
      </c>
      <c r="AO176">
        <v>2.4</v>
      </c>
      <c r="AP176" s="6">
        <v>20554</v>
      </c>
      <c r="AQ176" s="5">
        <v>1097</v>
      </c>
      <c r="AR176" s="8">
        <v>0.27200000000000002</v>
      </c>
      <c r="AS176">
        <v>1.5</v>
      </c>
      <c r="AT176" s="6">
        <v>17032</v>
      </c>
      <c r="AU176" s="7">
        <v>1117</v>
      </c>
      <c r="AV176" s="9">
        <v>0.223</v>
      </c>
      <c r="AW176" s="2">
        <v>1.5</v>
      </c>
      <c r="AX176" s="6">
        <v>2117</v>
      </c>
      <c r="AY176" s="2">
        <v>398</v>
      </c>
      <c r="AZ176" s="9">
        <v>0.159</v>
      </c>
      <c r="BA176" s="2">
        <v>3</v>
      </c>
      <c r="BB176" s="19">
        <f t="shared" si="49"/>
        <v>167335</v>
      </c>
      <c r="BC176" s="20">
        <f t="shared" si="50"/>
        <v>3391.6560851595787</v>
      </c>
      <c r="BD176" s="23">
        <f t="shared" si="51"/>
        <v>0.25513790269584563</v>
      </c>
      <c r="BE176" s="24">
        <f t="shared" si="52"/>
        <v>5.1713031955850077E-3</v>
      </c>
      <c r="BF176" s="25">
        <f t="shared" si="53"/>
        <v>3391.6560851595787</v>
      </c>
    </row>
    <row r="177" spans="1:58">
      <c r="A177" t="s">
        <v>17</v>
      </c>
      <c r="B177" t="s">
        <v>17</v>
      </c>
      <c r="C177" t="s">
        <v>18</v>
      </c>
      <c r="D177">
        <v>132</v>
      </c>
      <c r="E177" t="s">
        <v>153</v>
      </c>
      <c r="F177">
        <v>0</v>
      </c>
      <c r="G177">
        <v>119</v>
      </c>
      <c r="H177" s="11">
        <v>0</v>
      </c>
      <c r="I177">
        <v>0.1</v>
      </c>
      <c r="J177" s="1">
        <v>402</v>
      </c>
      <c r="K177">
        <v>489</v>
      </c>
      <c r="L177" s="8">
        <v>8.9999999999999993E-3</v>
      </c>
      <c r="M177">
        <v>1.1000000000000001</v>
      </c>
      <c r="N177" s="1">
        <v>897</v>
      </c>
      <c r="O177">
        <v>312</v>
      </c>
      <c r="P177" s="8">
        <v>5.0000000000000001E-3</v>
      </c>
      <c r="Q177">
        <v>0.2</v>
      </c>
      <c r="R177" s="1">
        <v>28</v>
      </c>
      <c r="S177">
        <v>46</v>
      </c>
      <c r="T177" s="8">
        <v>1E-3</v>
      </c>
      <c r="U177">
        <v>0.2</v>
      </c>
      <c r="V177" s="1">
        <v>0</v>
      </c>
      <c r="W177">
        <v>119</v>
      </c>
      <c r="X177" s="11">
        <v>0</v>
      </c>
      <c r="Y177">
        <v>0.1</v>
      </c>
      <c r="Z177" s="1">
        <v>166</v>
      </c>
      <c r="AA177" s="2">
        <v>208</v>
      </c>
      <c r="AB177" s="9">
        <v>4.0000000000000001E-3</v>
      </c>
      <c r="AC177" s="2">
        <v>0.5</v>
      </c>
      <c r="AD177" s="1">
        <v>11</v>
      </c>
      <c r="AE177" s="2">
        <v>17</v>
      </c>
      <c r="AF177" s="10">
        <v>0</v>
      </c>
      <c r="AG177" s="2">
        <v>0.1</v>
      </c>
      <c r="AH177" s="1">
        <v>24</v>
      </c>
      <c r="AI177">
        <v>30</v>
      </c>
      <c r="AJ177" s="11">
        <v>0</v>
      </c>
      <c r="AK177">
        <v>0.1</v>
      </c>
      <c r="AL177" s="1">
        <v>0</v>
      </c>
      <c r="AM177">
        <v>119</v>
      </c>
      <c r="AN177" s="11">
        <v>0</v>
      </c>
      <c r="AO177">
        <v>0.1</v>
      </c>
      <c r="AP177" s="1">
        <v>92</v>
      </c>
      <c r="AQ177">
        <v>66</v>
      </c>
      <c r="AR177" s="8">
        <v>1E-3</v>
      </c>
      <c r="AS177">
        <v>0.1</v>
      </c>
      <c r="AT177" s="1">
        <v>8</v>
      </c>
      <c r="AU177" s="2">
        <v>14</v>
      </c>
      <c r="AV177" s="10">
        <v>0</v>
      </c>
      <c r="AW177" s="2">
        <v>0.1</v>
      </c>
      <c r="AX177" s="1">
        <v>0</v>
      </c>
      <c r="AY177" s="2">
        <v>119</v>
      </c>
      <c r="AZ177" s="10">
        <v>0</v>
      </c>
      <c r="BA177" s="2">
        <v>0.2</v>
      </c>
      <c r="BB177" s="19">
        <f t="shared" si="49"/>
        <v>1628</v>
      </c>
      <c r="BC177" s="20">
        <f t="shared" si="50"/>
        <v>666.50581392813069</v>
      </c>
      <c r="BD177" s="23">
        <f t="shared" si="51"/>
        <v>2.4822332780878877E-3</v>
      </c>
      <c r="BE177" s="24">
        <f t="shared" si="52"/>
        <v>1.0162302895402086E-3</v>
      </c>
      <c r="BF177" s="25">
        <f t="shared" si="53"/>
        <v>666.50581392813069</v>
      </c>
    </row>
    <row r="178" spans="1:58">
      <c r="A178" t="s">
        <v>17</v>
      </c>
      <c r="B178" t="s">
        <v>17</v>
      </c>
      <c r="C178" t="s">
        <v>18</v>
      </c>
      <c r="D178">
        <v>133</v>
      </c>
      <c r="E178" t="s">
        <v>154</v>
      </c>
      <c r="F178">
        <v>9</v>
      </c>
      <c r="G178">
        <v>14</v>
      </c>
      <c r="H178" s="11">
        <v>0</v>
      </c>
      <c r="I178">
        <v>0.1</v>
      </c>
      <c r="J178" s="1">
        <v>174</v>
      </c>
      <c r="K178">
        <v>123</v>
      </c>
      <c r="L178" s="8">
        <v>4.0000000000000001E-3</v>
      </c>
      <c r="M178">
        <v>0.3</v>
      </c>
      <c r="N178" s="6">
        <v>1370</v>
      </c>
      <c r="O178">
        <v>288</v>
      </c>
      <c r="P178" s="8">
        <v>7.0000000000000001E-3</v>
      </c>
      <c r="Q178">
        <v>0.1</v>
      </c>
      <c r="R178" s="1">
        <v>131</v>
      </c>
      <c r="S178">
        <v>93</v>
      </c>
      <c r="T178" s="8">
        <v>5.0000000000000001E-3</v>
      </c>
      <c r="U178">
        <v>0.3</v>
      </c>
      <c r="V178" s="1">
        <v>54</v>
      </c>
      <c r="W178">
        <v>52</v>
      </c>
      <c r="X178" s="8">
        <v>2E-3</v>
      </c>
      <c r="Y178">
        <v>0.2</v>
      </c>
      <c r="Z178" s="1">
        <v>64</v>
      </c>
      <c r="AA178" s="2">
        <v>45</v>
      </c>
      <c r="AB178" s="9">
        <v>2E-3</v>
      </c>
      <c r="AC178" s="2">
        <v>0.1</v>
      </c>
      <c r="AD178" s="1">
        <v>124</v>
      </c>
      <c r="AE178" s="2">
        <v>108</v>
      </c>
      <c r="AF178" s="9">
        <v>4.0000000000000001E-3</v>
      </c>
      <c r="AG178" s="2">
        <v>0.3</v>
      </c>
      <c r="AH178" s="1">
        <v>149</v>
      </c>
      <c r="AI178">
        <v>111</v>
      </c>
      <c r="AJ178" s="8">
        <v>2E-3</v>
      </c>
      <c r="AK178">
        <v>0.2</v>
      </c>
      <c r="AL178" s="1">
        <v>11</v>
      </c>
      <c r="AM178">
        <v>16</v>
      </c>
      <c r="AN178" s="11">
        <v>0</v>
      </c>
      <c r="AO178">
        <v>0.1</v>
      </c>
      <c r="AP178" s="1">
        <v>200</v>
      </c>
      <c r="AQ178">
        <v>106</v>
      </c>
      <c r="AR178" s="8">
        <v>3.0000000000000001E-3</v>
      </c>
      <c r="AS178">
        <v>0.1</v>
      </c>
      <c r="AT178" s="1">
        <v>47</v>
      </c>
      <c r="AU178" s="2">
        <v>36</v>
      </c>
      <c r="AV178" s="9">
        <v>1E-3</v>
      </c>
      <c r="AW178" s="2">
        <v>0.1</v>
      </c>
      <c r="AX178" s="1">
        <v>0</v>
      </c>
      <c r="AY178" s="2">
        <v>119</v>
      </c>
      <c r="AZ178" s="10">
        <v>0</v>
      </c>
      <c r="BA178" s="2">
        <v>0.2</v>
      </c>
      <c r="BB178" s="19">
        <f t="shared" si="49"/>
        <v>2333</v>
      </c>
      <c r="BC178" s="20">
        <f t="shared" si="50"/>
        <v>403.21334303318883</v>
      </c>
      <c r="BD178" s="23">
        <f t="shared" si="51"/>
        <v>3.5571561657119421E-3</v>
      </c>
      <c r="BE178" s="24">
        <f t="shared" si="52"/>
        <v>6.1478475322238838E-4</v>
      </c>
      <c r="BF178" s="25">
        <f t="shared" si="53"/>
        <v>403.21334303318883</v>
      </c>
    </row>
    <row r="179" spans="1:58">
      <c r="A179" t="s">
        <v>17</v>
      </c>
      <c r="B179" t="s">
        <v>17</v>
      </c>
      <c r="C179" t="s">
        <v>18</v>
      </c>
      <c r="D179">
        <v>134</v>
      </c>
      <c r="E179" t="s">
        <v>155</v>
      </c>
      <c r="F179" s="5">
        <v>4096</v>
      </c>
      <c r="G179">
        <v>532</v>
      </c>
      <c r="H179" s="8">
        <v>0.14599999999999999</v>
      </c>
      <c r="I179">
        <v>1.9</v>
      </c>
      <c r="J179" s="6">
        <v>6405</v>
      </c>
      <c r="K179">
        <v>668</v>
      </c>
      <c r="L179" s="8">
        <v>0.14599999999999999</v>
      </c>
      <c r="M179">
        <v>1.5</v>
      </c>
      <c r="N179" s="6">
        <v>34639</v>
      </c>
      <c r="O179" s="5">
        <v>1822</v>
      </c>
      <c r="P179" s="8">
        <v>0.17899999999999999</v>
      </c>
      <c r="Q179">
        <v>0.9</v>
      </c>
      <c r="R179" s="6">
        <v>3064</v>
      </c>
      <c r="S179">
        <v>437</v>
      </c>
      <c r="T179" s="8">
        <v>0.109</v>
      </c>
      <c r="U179">
        <v>1.6</v>
      </c>
      <c r="V179" s="6">
        <v>4199</v>
      </c>
      <c r="W179">
        <v>716</v>
      </c>
      <c r="X179" s="8">
        <v>0.13600000000000001</v>
      </c>
      <c r="Y179">
        <v>2.2999999999999998</v>
      </c>
      <c r="Z179" s="6">
        <v>6281</v>
      </c>
      <c r="AA179" s="2">
        <v>645</v>
      </c>
      <c r="AB179" s="9">
        <v>0.14799999999999999</v>
      </c>
      <c r="AC179" s="2">
        <v>1.5</v>
      </c>
      <c r="AD179" s="6">
        <v>4275</v>
      </c>
      <c r="AE179" s="2">
        <v>617</v>
      </c>
      <c r="AF179" s="9">
        <v>0.128</v>
      </c>
      <c r="AG179" s="2">
        <v>1.8</v>
      </c>
      <c r="AH179" s="6">
        <v>8810</v>
      </c>
      <c r="AI179">
        <v>733</v>
      </c>
      <c r="AJ179" s="8">
        <v>0.14099999999999999</v>
      </c>
      <c r="AK179">
        <v>1.2</v>
      </c>
      <c r="AL179" s="6">
        <v>4251</v>
      </c>
      <c r="AM179">
        <v>653</v>
      </c>
      <c r="AN179" s="8">
        <v>0.153</v>
      </c>
      <c r="AO179">
        <v>2.2999999999999998</v>
      </c>
      <c r="AP179" s="6">
        <v>11704</v>
      </c>
      <c r="AQ179">
        <v>933</v>
      </c>
      <c r="AR179" s="8">
        <v>0.155</v>
      </c>
      <c r="AS179">
        <v>1.2</v>
      </c>
      <c r="AT179" s="6">
        <v>11888</v>
      </c>
      <c r="AU179" s="2">
        <v>932</v>
      </c>
      <c r="AV179" s="9">
        <v>0.156</v>
      </c>
      <c r="AW179" s="2">
        <v>1.2</v>
      </c>
      <c r="AX179" s="6">
        <v>1712</v>
      </c>
      <c r="AY179" s="2">
        <v>413</v>
      </c>
      <c r="AZ179" s="9">
        <v>0.129</v>
      </c>
      <c r="BA179" s="2">
        <v>3.1</v>
      </c>
      <c r="BB179" s="19">
        <f t="shared" si="49"/>
        <v>101324</v>
      </c>
      <c r="BC179" s="20">
        <f t="shared" si="50"/>
        <v>2902.1803872261285</v>
      </c>
      <c r="BD179" s="23">
        <f t="shared" si="51"/>
        <v>0.1544900520079712</v>
      </c>
      <c r="BE179" s="24">
        <f t="shared" si="52"/>
        <v>4.4249930811957544E-3</v>
      </c>
      <c r="BF179" s="25">
        <f t="shared" si="53"/>
        <v>2902.1803872261285</v>
      </c>
    </row>
    <row r="180" spans="1:58">
      <c r="A180" t="s">
        <v>17</v>
      </c>
      <c r="B180" t="s">
        <v>17</v>
      </c>
      <c r="C180" t="s">
        <v>18</v>
      </c>
      <c r="D180">
        <v>135</v>
      </c>
      <c r="E180" t="s">
        <v>156</v>
      </c>
      <c r="F180">
        <v>293</v>
      </c>
      <c r="G180">
        <v>141</v>
      </c>
      <c r="H180" s="11">
        <v>0.01</v>
      </c>
      <c r="I180">
        <v>0.5</v>
      </c>
      <c r="J180" s="1">
        <v>836</v>
      </c>
      <c r="K180">
        <v>215</v>
      </c>
      <c r="L180" s="8">
        <v>1.9E-2</v>
      </c>
      <c r="M180">
        <v>0.5</v>
      </c>
      <c r="N180" s="6">
        <v>8153</v>
      </c>
      <c r="O180">
        <v>783</v>
      </c>
      <c r="P180" s="8">
        <v>4.2000000000000003E-2</v>
      </c>
      <c r="Q180">
        <v>0.4</v>
      </c>
      <c r="R180" s="1">
        <v>580</v>
      </c>
      <c r="S180">
        <v>213</v>
      </c>
      <c r="T180" s="8">
        <v>2.1000000000000001E-2</v>
      </c>
      <c r="U180">
        <v>0.8</v>
      </c>
      <c r="V180" s="1">
        <v>712</v>
      </c>
      <c r="W180">
        <v>199</v>
      </c>
      <c r="X180" s="8">
        <v>2.3E-2</v>
      </c>
      <c r="Y180">
        <v>0.6</v>
      </c>
      <c r="Z180" s="1">
        <v>531</v>
      </c>
      <c r="AA180" s="2">
        <v>201</v>
      </c>
      <c r="AB180" s="9">
        <v>1.2999999999999999E-2</v>
      </c>
      <c r="AC180" s="2">
        <v>0.5</v>
      </c>
      <c r="AD180" s="1">
        <v>529</v>
      </c>
      <c r="AE180" s="2">
        <v>226</v>
      </c>
      <c r="AF180" s="9">
        <v>1.6E-2</v>
      </c>
      <c r="AG180" s="2">
        <v>0.7</v>
      </c>
      <c r="AH180" s="1">
        <v>925</v>
      </c>
      <c r="AI180">
        <v>307</v>
      </c>
      <c r="AJ180" s="8">
        <v>1.4999999999999999E-2</v>
      </c>
      <c r="AK180">
        <v>0.5</v>
      </c>
      <c r="AL180" s="1">
        <v>377</v>
      </c>
      <c r="AM180">
        <v>166</v>
      </c>
      <c r="AN180" s="8">
        <v>1.4E-2</v>
      </c>
      <c r="AO180">
        <v>0.6</v>
      </c>
      <c r="AP180" s="6">
        <v>1669</v>
      </c>
      <c r="AQ180">
        <v>403</v>
      </c>
      <c r="AR180" s="8">
        <v>2.1999999999999999E-2</v>
      </c>
      <c r="AS180">
        <v>0.5</v>
      </c>
      <c r="AT180" s="6">
        <v>1980</v>
      </c>
      <c r="AU180" s="2">
        <v>501</v>
      </c>
      <c r="AV180" s="9">
        <v>2.5999999999999999E-2</v>
      </c>
      <c r="AW180" s="2">
        <v>0.7</v>
      </c>
      <c r="AX180" s="1">
        <v>111</v>
      </c>
      <c r="AY180" s="2">
        <v>71</v>
      </c>
      <c r="AZ180" s="9">
        <v>8.0000000000000002E-3</v>
      </c>
      <c r="BA180" s="2">
        <v>0.5</v>
      </c>
      <c r="BB180" s="19">
        <f t="shared" si="49"/>
        <v>16696</v>
      </c>
      <c r="BC180" s="20">
        <f t="shared" si="50"/>
        <v>1181.481273656083</v>
      </c>
      <c r="BD180" s="23">
        <f t="shared" si="51"/>
        <v>2.5456613520242855E-2</v>
      </c>
      <c r="BE180" s="24">
        <f t="shared" si="52"/>
        <v>1.8014202302867269E-3</v>
      </c>
      <c r="BF180" s="25">
        <f t="shared" si="53"/>
        <v>1181.481273656083</v>
      </c>
    </row>
    <row r="181" spans="1:58">
      <c r="A181" t="s">
        <v>17</v>
      </c>
      <c r="B181" t="s">
        <v>17</v>
      </c>
      <c r="C181" t="s">
        <v>18</v>
      </c>
      <c r="D181">
        <v>136</v>
      </c>
      <c r="E181" t="s">
        <v>157</v>
      </c>
      <c r="F181">
        <v>50</v>
      </c>
      <c r="G181">
        <v>54</v>
      </c>
      <c r="H181" s="8">
        <v>2E-3</v>
      </c>
      <c r="I181">
        <v>0.2</v>
      </c>
      <c r="J181" s="1">
        <v>3</v>
      </c>
      <c r="K181">
        <v>5</v>
      </c>
      <c r="L181" s="11">
        <v>0</v>
      </c>
      <c r="M181">
        <v>0.1</v>
      </c>
      <c r="N181" s="1">
        <v>283</v>
      </c>
      <c r="O181">
        <v>120</v>
      </c>
      <c r="P181" s="8">
        <v>1E-3</v>
      </c>
      <c r="Q181">
        <v>0.1</v>
      </c>
      <c r="R181" s="1">
        <v>0</v>
      </c>
      <c r="S181">
        <v>119</v>
      </c>
      <c r="T181" s="11">
        <v>0</v>
      </c>
      <c r="U181">
        <v>0.1</v>
      </c>
      <c r="V181" s="1">
        <v>0</v>
      </c>
      <c r="W181">
        <v>119</v>
      </c>
      <c r="X181" s="11">
        <v>0</v>
      </c>
      <c r="Y181">
        <v>0.1</v>
      </c>
      <c r="Z181" s="1">
        <v>65</v>
      </c>
      <c r="AA181" s="2">
        <v>58</v>
      </c>
      <c r="AB181" s="9">
        <v>2E-3</v>
      </c>
      <c r="AC181" s="2">
        <v>0.1</v>
      </c>
      <c r="AD181" s="1">
        <v>0</v>
      </c>
      <c r="AE181" s="2">
        <v>119</v>
      </c>
      <c r="AF181" s="10">
        <v>0</v>
      </c>
      <c r="AG181" s="2">
        <v>0.1</v>
      </c>
      <c r="AH181" s="1">
        <v>0</v>
      </c>
      <c r="AI181">
        <v>119</v>
      </c>
      <c r="AJ181" s="11">
        <v>0</v>
      </c>
      <c r="AK181">
        <v>0.1</v>
      </c>
      <c r="AL181" s="1">
        <v>0</v>
      </c>
      <c r="AM181">
        <v>119</v>
      </c>
      <c r="AN181" s="11">
        <v>0</v>
      </c>
      <c r="AO181">
        <v>0.1</v>
      </c>
      <c r="AP181" s="1">
        <v>10</v>
      </c>
      <c r="AQ181">
        <v>17</v>
      </c>
      <c r="AR181" s="11">
        <v>0</v>
      </c>
      <c r="AS181">
        <v>0.1</v>
      </c>
      <c r="AT181" s="1">
        <v>16</v>
      </c>
      <c r="AU181" s="2">
        <v>25</v>
      </c>
      <c r="AV181" s="10">
        <v>0</v>
      </c>
      <c r="AW181" s="2">
        <v>0.1</v>
      </c>
      <c r="AX181" s="1">
        <v>21</v>
      </c>
      <c r="AY181" s="2">
        <v>29</v>
      </c>
      <c r="AZ181" s="9">
        <v>2E-3</v>
      </c>
      <c r="BA181" s="2">
        <v>0.2</v>
      </c>
      <c r="BB181" s="19">
        <f t="shared" si="49"/>
        <v>448</v>
      </c>
      <c r="BC181" s="20">
        <f t="shared" si="50"/>
        <v>305.39318918404189</v>
      </c>
      <c r="BD181" s="23">
        <f t="shared" si="51"/>
        <v>6.8307156546890276E-4</v>
      </c>
      <c r="BE181" s="24">
        <f t="shared" si="52"/>
        <v>4.6563706209706309E-4</v>
      </c>
      <c r="BF181" s="25">
        <f t="shared" si="53"/>
        <v>305.39318918404189</v>
      </c>
    </row>
    <row r="182" spans="1:58">
      <c r="A182" t="s">
        <v>17</v>
      </c>
      <c r="B182" t="s">
        <v>17</v>
      </c>
      <c r="C182" t="s">
        <v>18</v>
      </c>
      <c r="D182">
        <v>137</v>
      </c>
      <c r="E182" t="s">
        <v>158</v>
      </c>
      <c r="F182">
        <v>52</v>
      </c>
      <c r="G182">
        <v>35</v>
      </c>
      <c r="H182" s="8">
        <v>2E-3</v>
      </c>
      <c r="I182">
        <v>0.1</v>
      </c>
      <c r="J182" s="1">
        <v>24</v>
      </c>
      <c r="K182">
        <v>23</v>
      </c>
      <c r="L182" s="8">
        <v>1E-3</v>
      </c>
      <c r="M182">
        <v>0.1</v>
      </c>
      <c r="N182" s="1">
        <v>787</v>
      </c>
      <c r="O182">
        <v>238</v>
      </c>
      <c r="P182" s="8">
        <v>4.0000000000000001E-3</v>
      </c>
      <c r="Q182">
        <v>0.1</v>
      </c>
      <c r="R182" s="1">
        <v>87</v>
      </c>
      <c r="S182">
        <v>79</v>
      </c>
      <c r="T182" s="8">
        <v>3.0000000000000001E-3</v>
      </c>
      <c r="U182">
        <v>0.3</v>
      </c>
      <c r="V182" s="1">
        <v>82</v>
      </c>
      <c r="W182">
        <v>56</v>
      </c>
      <c r="X182" s="8">
        <v>3.0000000000000001E-3</v>
      </c>
      <c r="Y182">
        <v>0.2</v>
      </c>
      <c r="Z182" s="1">
        <v>205</v>
      </c>
      <c r="AA182" s="2">
        <v>135</v>
      </c>
      <c r="AB182" s="9">
        <v>5.0000000000000001E-3</v>
      </c>
      <c r="AC182" s="2">
        <v>0.3</v>
      </c>
      <c r="AD182" s="1">
        <v>104</v>
      </c>
      <c r="AE182" s="2">
        <v>120</v>
      </c>
      <c r="AF182" s="9">
        <v>3.0000000000000001E-3</v>
      </c>
      <c r="AG182" s="2">
        <v>0.4</v>
      </c>
      <c r="AH182" s="1">
        <v>164</v>
      </c>
      <c r="AI182">
        <v>184</v>
      </c>
      <c r="AJ182" s="8">
        <v>3.0000000000000001E-3</v>
      </c>
      <c r="AK182">
        <v>0.3</v>
      </c>
      <c r="AL182" s="1">
        <v>29</v>
      </c>
      <c r="AM182">
        <v>29</v>
      </c>
      <c r="AN182" s="8">
        <v>1E-3</v>
      </c>
      <c r="AO182">
        <v>0.1</v>
      </c>
      <c r="AP182" s="1">
        <v>170</v>
      </c>
      <c r="AQ182">
        <v>103</v>
      </c>
      <c r="AR182" s="8">
        <v>2E-3</v>
      </c>
      <c r="AS182">
        <v>0.1</v>
      </c>
      <c r="AT182" s="1">
        <v>122</v>
      </c>
      <c r="AU182" s="2">
        <v>83</v>
      </c>
      <c r="AV182" s="9">
        <v>2E-3</v>
      </c>
      <c r="AW182" s="2">
        <v>0.1</v>
      </c>
      <c r="AX182" s="1">
        <v>21</v>
      </c>
      <c r="AY182" s="2">
        <v>36</v>
      </c>
      <c r="AZ182" s="9">
        <v>2E-3</v>
      </c>
      <c r="BA182" s="2">
        <v>0.3</v>
      </c>
      <c r="BB182" s="19">
        <f t="shared" si="49"/>
        <v>1847</v>
      </c>
      <c r="BC182" s="20">
        <f t="shared" si="50"/>
        <v>392.28943396426064</v>
      </c>
      <c r="BD182" s="23">
        <f t="shared" si="51"/>
        <v>2.8161454942434447E-3</v>
      </c>
      <c r="BE182" s="24">
        <f t="shared" si="52"/>
        <v>5.9812892360463674E-4</v>
      </c>
      <c r="BF182" s="25">
        <f t="shared" si="53"/>
        <v>392.28943396426064</v>
      </c>
    </row>
    <row r="183" spans="1:58">
      <c r="A183" t="s">
        <v>17</v>
      </c>
      <c r="B183" t="s">
        <v>17</v>
      </c>
      <c r="C183" t="s">
        <v>18</v>
      </c>
      <c r="D183">
        <v>138</v>
      </c>
      <c r="E183" t="s">
        <v>159</v>
      </c>
      <c r="F183">
        <v>181</v>
      </c>
      <c r="G183">
        <v>113</v>
      </c>
      <c r="H183" s="8">
        <v>6.0000000000000001E-3</v>
      </c>
      <c r="I183">
        <v>0.4</v>
      </c>
      <c r="J183" s="1">
        <v>217</v>
      </c>
      <c r="K183">
        <v>97</v>
      </c>
      <c r="L183" s="8">
        <v>5.0000000000000001E-3</v>
      </c>
      <c r="M183">
        <v>0.2</v>
      </c>
      <c r="N183" s="6">
        <v>3488</v>
      </c>
      <c r="O183">
        <v>664</v>
      </c>
      <c r="P183" s="8">
        <v>1.7999999999999999E-2</v>
      </c>
      <c r="Q183">
        <v>0.3</v>
      </c>
      <c r="R183" s="1">
        <v>158</v>
      </c>
      <c r="S183">
        <v>84</v>
      </c>
      <c r="T183" s="8">
        <v>6.0000000000000001E-3</v>
      </c>
      <c r="U183">
        <v>0.3</v>
      </c>
      <c r="V183" s="1">
        <v>204</v>
      </c>
      <c r="W183">
        <v>147</v>
      </c>
      <c r="X183" s="8">
        <v>7.0000000000000001E-3</v>
      </c>
      <c r="Y183">
        <v>0.5</v>
      </c>
      <c r="Z183" s="1">
        <v>219</v>
      </c>
      <c r="AA183" s="2">
        <v>90</v>
      </c>
      <c r="AB183" s="9">
        <v>5.0000000000000001E-3</v>
      </c>
      <c r="AC183" s="2">
        <v>0.2</v>
      </c>
      <c r="AD183" s="1">
        <v>275</v>
      </c>
      <c r="AE183" s="2">
        <v>147</v>
      </c>
      <c r="AF183" s="9">
        <v>8.0000000000000002E-3</v>
      </c>
      <c r="AG183" s="2">
        <v>0.4</v>
      </c>
      <c r="AH183" s="1">
        <v>540</v>
      </c>
      <c r="AI183">
        <v>303</v>
      </c>
      <c r="AJ183" s="8">
        <v>8.9999999999999993E-3</v>
      </c>
      <c r="AK183">
        <v>0.5</v>
      </c>
      <c r="AL183" s="1">
        <v>161</v>
      </c>
      <c r="AM183">
        <v>77</v>
      </c>
      <c r="AN183" s="8">
        <v>6.0000000000000001E-3</v>
      </c>
      <c r="AO183">
        <v>0.3</v>
      </c>
      <c r="AP183" s="1">
        <v>516</v>
      </c>
      <c r="AQ183">
        <v>183</v>
      </c>
      <c r="AR183" s="8">
        <v>7.0000000000000001E-3</v>
      </c>
      <c r="AS183">
        <v>0.2</v>
      </c>
      <c r="AT183" s="1">
        <v>799</v>
      </c>
      <c r="AU183" s="2">
        <v>213</v>
      </c>
      <c r="AV183" s="10">
        <v>0.01</v>
      </c>
      <c r="AW183" s="2">
        <v>0.3</v>
      </c>
      <c r="AX183" s="1">
        <v>125</v>
      </c>
      <c r="AY183" s="2">
        <v>92</v>
      </c>
      <c r="AZ183" s="9">
        <v>8.9999999999999993E-3</v>
      </c>
      <c r="BA183" s="2">
        <v>0.7</v>
      </c>
      <c r="BB183" s="19">
        <f t="shared" si="49"/>
        <v>6883</v>
      </c>
      <c r="BC183" s="20">
        <f t="shared" si="50"/>
        <v>840.54030242457736</v>
      </c>
      <c r="BD183" s="23">
        <f t="shared" si="51"/>
        <v>1.0494601752505486E-2</v>
      </c>
      <c r="BE183" s="24">
        <f t="shared" si="52"/>
        <v>1.2815829915554932E-3</v>
      </c>
      <c r="BF183" s="25">
        <f t="shared" si="53"/>
        <v>840.54030242457736</v>
      </c>
    </row>
    <row r="184" spans="1:58">
      <c r="A184" t="s">
        <v>17</v>
      </c>
      <c r="B184" t="s">
        <v>17</v>
      </c>
      <c r="C184" t="s">
        <v>18</v>
      </c>
      <c r="D184">
        <v>139</v>
      </c>
      <c r="E184" t="s">
        <v>160</v>
      </c>
      <c r="F184">
        <v>0</v>
      </c>
      <c r="G184">
        <v>119</v>
      </c>
      <c r="H184" s="11">
        <v>0</v>
      </c>
      <c r="I184">
        <v>0.1</v>
      </c>
      <c r="J184" s="1">
        <v>11</v>
      </c>
      <c r="K184">
        <v>17</v>
      </c>
      <c r="L184" s="11">
        <v>0</v>
      </c>
      <c r="M184">
        <v>0.1</v>
      </c>
      <c r="N184" s="1">
        <v>191</v>
      </c>
      <c r="O184">
        <v>201</v>
      </c>
      <c r="P184" s="8">
        <v>1E-3</v>
      </c>
      <c r="Q184">
        <v>0.1</v>
      </c>
      <c r="R184" s="1">
        <v>0</v>
      </c>
      <c r="S184">
        <v>119</v>
      </c>
      <c r="T184" s="11">
        <v>0</v>
      </c>
      <c r="U184">
        <v>0.1</v>
      </c>
      <c r="V184" s="1">
        <v>0</v>
      </c>
      <c r="W184">
        <v>119</v>
      </c>
      <c r="X184" s="11">
        <v>0</v>
      </c>
      <c r="Y184">
        <v>0.1</v>
      </c>
      <c r="Z184" s="1">
        <v>19</v>
      </c>
      <c r="AA184" s="2">
        <v>31</v>
      </c>
      <c r="AB184" s="10">
        <v>0</v>
      </c>
      <c r="AC184" s="2">
        <v>0.1</v>
      </c>
      <c r="AD184" s="1">
        <v>0</v>
      </c>
      <c r="AE184" s="2">
        <v>119</v>
      </c>
      <c r="AF184" s="10">
        <v>0</v>
      </c>
      <c r="AG184" s="2">
        <v>0.1</v>
      </c>
      <c r="AH184" s="1">
        <v>0</v>
      </c>
      <c r="AI184">
        <v>119</v>
      </c>
      <c r="AJ184" s="11">
        <v>0</v>
      </c>
      <c r="AK184">
        <v>0.1</v>
      </c>
      <c r="AL184" s="1">
        <v>79</v>
      </c>
      <c r="AM184">
        <v>87</v>
      </c>
      <c r="AN184" s="8">
        <v>3.0000000000000001E-3</v>
      </c>
      <c r="AO184">
        <v>0.3</v>
      </c>
      <c r="AP184" s="1">
        <v>11</v>
      </c>
      <c r="AQ184">
        <v>16</v>
      </c>
      <c r="AR184" s="11">
        <v>0</v>
      </c>
      <c r="AS184">
        <v>0.1</v>
      </c>
      <c r="AT184" s="1">
        <v>24</v>
      </c>
      <c r="AU184" s="2">
        <v>29</v>
      </c>
      <c r="AV184" s="10">
        <v>0</v>
      </c>
      <c r="AW184" s="2">
        <v>0.1</v>
      </c>
      <c r="AX184" s="1">
        <v>7</v>
      </c>
      <c r="AY184" s="2">
        <v>12</v>
      </c>
      <c r="AZ184" s="9">
        <v>1E-3</v>
      </c>
      <c r="BA184" s="2">
        <v>0.1</v>
      </c>
      <c r="BB184" s="19">
        <f t="shared" si="49"/>
        <v>342</v>
      </c>
      <c r="BC184" s="20">
        <f t="shared" si="50"/>
        <v>348.2326808328018</v>
      </c>
      <c r="BD184" s="23">
        <f t="shared" si="51"/>
        <v>5.2145195399634983E-4</v>
      </c>
      <c r="BE184" s="24">
        <f t="shared" si="52"/>
        <v>5.3095500545512209E-4</v>
      </c>
      <c r="BF184" s="25">
        <f t="shared" si="53"/>
        <v>348.2326808328018</v>
      </c>
    </row>
    <row r="185" spans="1:58">
      <c r="A185" t="s">
        <v>17</v>
      </c>
      <c r="B185" t="s">
        <v>17</v>
      </c>
      <c r="C185" t="s">
        <v>18</v>
      </c>
      <c r="D185">
        <v>140</v>
      </c>
      <c r="E185" t="s">
        <v>161</v>
      </c>
      <c r="F185">
        <v>17</v>
      </c>
      <c r="G185">
        <v>20</v>
      </c>
      <c r="H185" s="8">
        <v>1E-3</v>
      </c>
      <c r="I185">
        <v>0.1</v>
      </c>
      <c r="J185" s="1">
        <v>35</v>
      </c>
      <c r="K185">
        <v>38</v>
      </c>
      <c r="L185" s="8">
        <v>1E-3</v>
      </c>
      <c r="M185">
        <v>0.1</v>
      </c>
      <c r="N185" s="1">
        <v>698</v>
      </c>
      <c r="O185">
        <v>270</v>
      </c>
      <c r="P185" s="8">
        <v>4.0000000000000001E-3</v>
      </c>
      <c r="Q185">
        <v>0.1</v>
      </c>
      <c r="R185" s="1">
        <v>30</v>
      </c>
      <c r="S185">
        <v>31</v>
      </c>
      <c r="T185" s="8">
        <v>1E-3</v>
      </c>
      <c r="U185">
        <v>0.1</v>
      </c>
      <c r="V185" s="1">
        <v>19</v>
      </c>
      <c r="W185">
        <v>34</v>
      </c>
      <c r="X185" s="8">
        <v>1E-3</v>
      </c>
      <c r="Y185">
        <v>0.1</v>
      </c>
      <c r="Z185" s="1">
        <v>67</v>
      </c>
      <c r="AA185" s="2">
        <v>83</v>
      </c>
      <c r="AB185" s="9">
        <v>2E-3</v>
      </c>
      <c r="AC185" s="2">
        <v>0.2</v>
      </c>
      <c r="AD185" s="1">
        <v>0</v>
      </c>
      <c r="AE185" s="2">
        <v>119</v>
      </c>
      <c r="AF185" s="10">
        <v>0</v>
      </c>
      <c r="AG185" s="2">
        <v>0.1</v>
      </c>
      <c r="AH185" s="1">
        <v>76</v>
      </c>
      <c r="AI185">
        <v>64</v>
      </c>
      <c r="AJ185" s="8">
        <v>1E-3</v>
      </c>
      <c r="AK185">
        <v>0.1</v>
      </c>
      <c r="AL185" s="1">
        <v>0</v>
      </c>
      <c r="AM185">
        <v>119</v>
      </c>
      <c r="AN185" s="11">
        <v>0</v>
      </c>
      <c r="AO185">
        <v>0.1</v>
      </c>
      <c r="AP185" s="1">
        <v>201</v>
      </c>
      <c r="AQ185">
        <v>172</v>
      </c>
      <c r="AR185" s="8">
        <v>3.0000000000000001E-3</v>
      </c>
      <c r="AS185">
        <v>0.2</v>
      </c>
      <c r="AT185" s="1">
        <v>38</v>
      </c>
      <c r="AU185" s="2">
        <v>33</v>
      </c>
      <c r="AV185" s="10">
        <v>0</v>
      </c>
      <c r="AW185" s="2">
        <v>0.1</v>
      </c>
      <c r="AX185" s="1">
        <v>7</v>
      </c>
      <c r="AY185" s="2">
        <v>11</v>
      </c>
      <c r="AZ185" s="9">
        <v>1E-3</v>
      </c>
      <c r="BA185" s="2">
        <v>0.1</v>
      </c>
      <c r="BB185" s="19">
        <f t="shared" si="49"/>
        <v>1188</v>
      </c>
      <c r="BC185" s="20">
        <f t="shared" si="50"/>
        <v>383.35623120017237</v>
      </c>
      <c r="BD185" s="23">
        <f t="shared" si="51"/>
        <v>1.8113594191452153E-3</v>
      </c>
      <c r="BE185" s="24">
        <f t="shared" si="52"/>
        <v>5.8450835039767937E-4</v>
      </c>
      <c r="BF185" s="25">
        <f t="shared" si="53"/>
        <v>383.35623120017237</v>
      </c>
    </row>
    <row r="186" spans="1:58">
      <c r="A186" t="s">
        <v>17</v>
      </c>
      <c r="B186" t="s">
        <v>17</v>
      </c>
      <c r="C186" t="s">
        <v>18</v>
      </c>
      <c r="D186">
        <v>141</v>
      </c>
      <c r="E186" t="s">
        <v>162</v>
      </c>
      <c r="F186">
        <v>535</v>
      </c>
      <c r="G186">
        <v>157</v>
      </c>
      <c r="H186" s="8">
        <v>1.9E-2</v>
      </c>
      <c r="I186">
        <v>0.6</v>
      </c>
      <c r="J186" s="1">
        <v>585</v>
      </c>
      <c r="K186">
        <v>155</v>
      </c>
      <c r="L186" s="8">
        <v>1.2999999999999999E-2</v>
      </c>
      <c r="M186">
        <v>0.4</v>
      </c>
      <c r="N186" s="6">
        <v>2958</v>
      </c>
      <c r="O186">
        <v>596</v>
      </c>
      <c r="P186" s="8">
        <v>1.4999999999999999E-2</v>
      </c>
      <c r="Q186">
        <v>0.3</v>
      </c>
      <c r="R186" s="1">
        <v>366</v>
      </c>
      <c r="S186">
        <v>142</v>
      </c>
      <c r="T186" s="8">
        <v>1.2999999999999999E-2</v>
      </c>
      <c r="U186">
        <v>0.5</v>
      </c>
      <c r="V186" s="1">
        <v>378</v>
      </c>
      <c r="W186">
        <v>129</v>
      </c>
      <c r="X186" s="8">
        <v>1.2E-2</v>
      </c>
      <c r="Y186">
        <v>0.4</v>
      </c>
      <c r="Z186" s="1">
        <v>440</v>
      </c>
      <c r="AA186" s="2">
        <v>139</v>
      </c>
      <c r="AB186" s="10">
        <v>0.01</v>
      </c>
      <c r="AC186" s="2">
        <v>0.3</v>
      </c>
      <c r="AD186" s="1">
        <v>461</v>
      </c>
      <c r="AE186" s="2">
        <v>190</v>
      </c>
      <c r="AF186" s="9">
        <v>1.4E-2</v>
      </c>
      <c r="AG186" s="2">
        <v>0.6</v>
      </c>
      <c r="AH186" s="6">
        <v>1010</v>
      </c>
      <c r="AI186">
        <v>284</v>
      </c>
      <c r="AJ186" s="8">
        <v>1.6E-2</v>
      </c>
      <c r="AK186">
        <v>0.5</v>
      </c>
      <c r="AL186" s="1">
        <v>477</v>
      </c>
      <c r="AM186">
        <v>176</v>
      </c>
      <c r="AN186" s="8">
        <v>1.7000000000000001E-2</v>
      </c>
      <c r="AO186">
        <v>0.6</v>
      </c>
      <c r="AP186" s="6">
        <v>1552</v>
      </c>
      <c r="AQ186">
        <v>348</v>
      </c>
      <c r="AR186" s="8">
        <v>2.1000000000000001E-2</v>
      </c>
      <c r="AS186">
        <v>0.5</v>
      </c>
      <c r="AT186" s="1">
        <v>884</v>
      </c>
      <c r="AU186" s="2">
        <v>214</v>
      </c>
      <c r="AV186" s="9">
        <v>1.2E-2</v>
      </c>
      <c r="AW186" s="2">
        <v>0.3</v>
      </c>
      <c r="AX186" s="1">
        <v>165</v>
      </c>
      <c r="AY186" s="2">
        <v>94</v>
      </c>
      <c r="AZ186" s="9">
        <v>1.2E-2</v>
      </c>
      <c r="BA186" s="2">
        <v>0.7</v>
      </c>
      <c r="BB186" s="19">
        <f t="shared" si="49"/>
        <v>9811</v>
      </c>
      <c r="BC186" s="20">
        <f t="shared" si="50"/>
        <v>885.14631558855854</v>
      </c>
      <c r="BD186" s="23">
        <f t="shared" si="51"/>
        <v>1.4958962341105813E-2</v>
      </c>
      <c r="BE186" s="24">
        <f t="shared" si="52"/>
        <v>1.3495943737904198E-3</v>
      </c>
      <c r="BF186" s="25">
        <f t="shared" si="53"/>
        <v>885.14631558855854</v>
      </c>
    </row>
    <row r="187" spans="1:58">
      <c r="A187" t="s">
        <v>17</v>
      </c>
      <c r="B187" t="s">
        <v>17</v>
      </c>
      <c r="C187" t="s">
        <v>18</v>
      </c>
      <c r="D187">
        <v>142</v>
      </c>
      <c r="E187" t="s">
        <v>163</v>
      </c>
      <c r="F187">
        <v>411</v>
      </c>
      <c r="G187">
        <v>146</v>
      </c>
      <c r="H187" s="8">
        <v>1.4999999999999999E-2</v>
      </c>
      <c r="I187">
        <v>0.5</v>
      </c>
      <c r="J187" s="1">
        <v>946</v>
      </c>
      <c r="K187">
        <v>262</v>
      </c>
      <c r="L187" s="8">
        <v>2.1999999999999999E-2</v>
      </c>
      <c r="M187">
        <v>0.6</v>
      </c>
      <c r="N187" s="6">
        <v>5018</v>
      </c>
      <c r="O187">
        <v>499</v>
      </c>
      <c r="P187" s="8">
        <v>2.5999999999999999E-2</v>
      </c>
      <c r="Q187">
        <v>0.3</v>
      </c>
      <c r="R187" s="1">
        <v>818</v>
      </c>
      <c r="S187">
        <v>290</v>
      </c>
      <c r="T187" s="8">
        <v>2.9000000000000001E-2</v>
      </c>
      <c r="U187">
        <v>1</v>
      </c>
      <c r="V187" s="1">
        <v>395</v>
      </c>
      <c r="W187">
        <v>118</v>
      </c>
      <c r="X187" s="8">
        <v>1.2999999999999999E-2</v>
      </c>
      <c r="Y187">
        <v>0.4</v>
      </c>
      <c r="Z187" s="1">
        <v>501</v>
      </c>
      <c r="AA187" s="2">
        <v>175</v>
      </c>
      <c r="AB187" s="9">
        <v>1.2E-2</v>
      </c>
      <c r="AC187" s="2">
        <v>0.4</v>
      </c>
      <c r="AD187" s="1">
        <v>467</v>
      </c>
      <c r="AE187" s="2">
        <v>241</v>
      </c>
      <c r="AF187" s="9">
        <v>1.4E-2</v>
      </c>
      <c r="AG187" s="2">
        <v>0.7</v>
      </c>
      <c r="AH187" s="6">
        <v>1339</v>
      </c>
      <c r="AI187">
        <v>372</v>
      </c>
      <c r="AJ187" s="8">
        <v>2.1000000000000001E-2</v>
      </c>
      <c r="AK187">
        <v>0.6</v>
      </c>
      <c r="AL187" s="1">
        <v>395</v>
      </c>
      <c r="AM187">
        <v>169</v>
      </c>
      <c r="AN187" s="8">
        <v>1.4E-2</v>
      </c>
      <c r="AO187">
        <v>0.6</v>
      </c>
      <c r="AP187" s="6">
        <v>1581</v>
      </c>
      <c r="AQ187">
        <v>333</v>
      </c>
      <c r="AR187" s="8">
        <v>2.1000000000000001E-2</v>
      </c>
      <c r="AS187">
        <v>0.4</v>
      </c>
      <c r="AT187" s="6">
        <v>1180</v>
      </c>
      <c r="AU187" s="2">
        <v>391</v>
      </c>
      <c r="AV187" s="9">
        <v>1.4999999999999999E-2</v>
      </c>
      <c r="AW187" s="2">
        <v>0.5</v>
      </c>
      <c r="AX187" s="1">
        <v>216</v>
      </c>
      <c r="AY187" s="2">
        <v>114</v>
      </c>
      <c r="AZ187" s="9">
        <v>1.6E-2</v>
      </c>
      <c r="BA187" s="2">
        <v>0.9</v>
      </c>
      <c r="BB187" s="19">
        <f t="shared" si="49"/>
        <v>13267</v>
      </c>
      <c r="BC187" s="20">
        <f t="shared" si="50"/>
        <v>984.58214487162013</v>
      </c>
      <c r="BD187" s="23">
        <f t="shared" si="51"/>
        <v>2.0228371560437348E-2</v>
      </c>
      <c r="BE187" s="24">
        <f t="shared" si="52"/>
        <v>1.5012055067638115E-3</v>
      </c>
      <c r="BF187" s="25">
        <f t="shared" si="53"/>
        <v>984.58214487162013</v>
      </c>
    </row>
    <row r="188" spans="1:58">
      <c r="A188" t="s">
        <v>17</v>
      </c>
      <c r="B188" t="s">
        <v>17</v>
      </c>
      <c r="C188" t="s">
        <v>18</v>
      </c>
      <c r="D188">
        <v>143</v>
      </c>
      <c r="E188" t="s">
        <v>164</v>
      </c>
      <c r="F188">
        <v>0</v>
      </c>
      <c r="G188">
        <v>119</v>
      </c>
      <c r="H188" s="11">
        <v>0</v>
      </c>
      <c r="I188">
        <v>0.1</v>
      </c>
      <c r="J188" s="1">
        <v>0</v>
      </c>
      <c r="K188">
        <v>119</v>
      </c>
      <c r="L188" s="11">
        <v>0</v>
      </c>
      <c r="M188">
        <v>0.1</v>
      </c>
      <c r="N188" s="1">
        <v>338</v>
      </c>
      <c r="O188">
        <v>175</v>
      </c>
      <c r="P188" s="8">
        <v>2E-3</v>
      </c>
      <c r="Q188">
        <v>0.1</v>
      </c>
      <c r="R188" s="1">
        <v>46</v>
      </c>
      <c r="S188">
        <v>55</v>
      </c>
      <c r="T188" s="8">
        <v>2E-3</v>
      </c>
      <c r="U188">
        <v>0.2</v>
      </c>
      <c r="V188" s="1">
        <v>17</v>
      </c>
      <c r="W188">
        <v>20</v>
      </c>
      <c r="X188" s="8">
        <v>1E-3</v>
      </c>
      <c r="Y188">
        <v>0.1</v>
      </c>
      <c r="Z188" s="1">
        <v>124</v>
      </c>
      <c r="AA188" s="2">
        <v>125</v>
      </c>
      <c r="AB188" s="9">
        <v>3.0000000000000001E-3</v>
      </c>
      <c r="AC188" s="2">
        <v>0.3</v>
      </c>
      <c r="AD188" s="1">
        <v>12</v>
      </c>
      <c r="AE188" s="2">
        <v>20</v>
      </c>
      <c r="AF188" s="10">
        <v>0</v>
      </c>
      <c r="AG188" s="2">
        <v>0.1</v>
      </c>
      <c r="AH188" s="1">
        <v>22</v>
      </c>
      <c r="AI188">
        <v>29</v>
      </c>
      <c r="AJ188" s="11">
        <v>0</v>
      </c>
      <c r="AK188">
        <v>0.1</v>
      </c>
      <c r="AL188" s="1">
        <v>23</v>
      </c>
      <c r="AM188">
        <v>26</v>
      </c>
      <c r="AN188" s="8">
        <v>1E-3</v>
      </c>
      <c r="AO188">
        <v>0.1</v>
      </c>
      <c r="AP188" s="1">
        <v>61</v>
      </c>
      <c r="AQ188">
        <v>52</v>
      </c>
      <c r="AR188" s="8">
        <v>1E-3</v>
      </c>
      <c r="AS188">
        <v>0.1</v>
      </c>
      <c r="AT188" s="1">
        <v>0</v>
      </c>
      <c r="AU188" s="2">
        <v>119</v>
      </c>
      <c r="AV188" s="10">
        <v>0</v>
      </c>
      <c r="AW188" s="2">
        <v>0.1</v>
      </c>
      <c r="AX188" s="1">
        <v>48</v>
      </c>
      <c r="AY188" s="2">
        <v>72</v>
      </c>
      <c r="AZ188" s="9">
        <v>4.0000000000000001E-3</v>
      </c>
      <c r="BA188" s="2">
        <v>0.5</v>
      </c>
      <c r="BB188" s="19">
        <f t="shared" si="49"/>
        <v>691</v>
      </c>
      <c r="BC188" s="20">
        <f t="shared" si="50"/>
        <v>319.31645745247772</v>
      </c>
      <c r="BD188" s="23">
        <f t="shared" si="51"/>
        <v>1.0535769012031512E-3</v>
      </c>
      <c r="BE188" s="24">
        <f t="shared" si="52"/>
        <v>4.8686605462510763E-4</v>
      </c>
      <c r="BF188" s="25">
        <f t="shared" si="53"/>
        <v>319.31645745247772</v>
      </c>
    </row>
    <row r="189" spans="1:58">
      <c r="A189" t="s">
        <v>17</v>
      </c>
      <c r="B189" t="s">
        <v>17</v>
      </c>
      <c r="C189" t="s">
        <v>18</v>
      </c>
      <c r="D189">
        <v>144</v>
      </c>
      <c r="E189" t="s">
        <v>165</v>
      </c>
      <c r="F189">
        <v>9</v>
      </c>
      <c r="G189">
        <v>14</v>
      </c>
      <c r="H189" s="11">
        <v>0</v>
      </c>
      <c r="I189">
        <v>0.1</v>
      </c>
      <c r="J189" s="1">
        <v>0</v>
      </c>
      <c r="K189">
        <v>119</v>
      </c>
      <c r="L189" s="11">
        <v>0</v>
      </c>
      <c r="M189">
        <v>0.1</v>
      </c>
      <c r="N189" s="1">
        <v>216</v>
      </c>
      <c r="O189">
        <v>224</v>
      </c>
      <c r="P189" s="8">
        <v>1E-3</v>
      </c>
      <c r="Q189">
        <v>0.1</v>
      </c>
      <c r="R189" s="1">
        <v>0</v>
      </c>
      <c r="S189">
        <v>119</v>
      </c>
      <c r="T189" s="11">
        <v>0</v>
      </c>
      <c r="U189">
        <v>0.1</v>
      </c>
      <c r="V189" s="1">
        <v>0</v>
      </c>
      <c r="W189">
        <v>119</v>
      </c>
      <c r="X189" s="11">
        <v>0</v>
      </c>
      <c r="Y189">
        <v>0.1</v>
      </c>
      <c r="Z189" s="1">
        <v>14</v>
      </c>
      <c r="AA189" s="2">
        <v>23</v>
      </c>
      <c r="AB189" s="10">
        <v>0</v>
      </c>
      <c r="AC189" s="2">
        <v>0.1</v>
      </c>
      <c r="AD189" s="1">
        <v>18</v>
      </c>
      <c r="AE189" s="2">
        <v>25</v>
      </c>
      <c r="AF189" s="9">
        <v>1E-3</v>
      </c>
      <c r="AG189" s="2">
        <v>0.1</v>
      </c>
      <c r="AH189" s="1">
        <v>158</v>
      </c>
      <c r="AI189">
        <v>107</v>
      </c>
      <c r="AJ189" s="8">
        <v>3.0000000000000001E-3</v>
      </c>
      <c r="AK189">
        <v>0.2</v>
      </c>
      <c r="AL189" s="1">
        <v>3</v>
      </c>
      <c r="AM189">
        <v>7</v>
      </c>
      <c r="AN189" s="11">
        <v>0</v>
      </c>
      <c r="AO189">
        <v>0.1</v>
      </c>
      <c r="AP189" s="1">
        <v>207</v>
      </c>
      <c r="AQ189">
        <v>79</v>
      </c>
      <c r="AR189" s="8">
        <v>3.0000000000000001E-3</v>
      </c>
      <c r="AS189">
        <v>0.1</v>
      </c>
      <c r="AT189" s="1">
        <v>78</v>
      </c>
      <c r="AU189" s="2">
        <v>49</v>
      </c>
      <c r="AV189" s="9">
        <v>1E-3</v>
      </c>
      <c r="AW189" s="2">
        <v>0.1</v>
      </c>
      <c r="AX189" s="1">
        <v>0</v>
      </c>
      <c r="AY189" s="2">
        <v>119</v>
      </c>
      <c r="AZ189" s="10">
        <v>0</v>
      </c>
      <c r="BA189" s="2">
        <v>0.2</v>
      </c>
      <c r="BB189" s="19">
        <f t="shared" si="49"/>
        <v>703</v>
      </c>
      <c r="BC189" s="20">
        <f t="shared" si="50"/>
        <v>358.20385257559695</v>
      </c>
      <c r="BD189" s="23">
        <f t="shared" si="51"/>
        <v>1.0718734609924969E-3</v>
      </c>
      <c r="BE189" s="24">
        <f t="shared" si="52"/>
        <v>5.4615818378527913E-4</v>
      </c>
      <c r="BF189" s="25">
        <f t="shared" si="53"/>
        <v>358.20385257559695</v>
      </c>
    </row>
    <row r="190" spans="1:58">
      <c r="A190" t="s">
        <v>17</v>
      </c>
      <c r="B190" t="s">
        <v>17</v>
      </c>
      <c r="C190" t="s">
        <v>18</v>
      </c>
      <c r="D190">
        <v>145</v>
      </c>
      <c r="E190" t="s">
        <v>166</v>
      </c>
      <c r="F190">
        <v>125</v>
      </c>
      <c r="G190">
        <v>57</v>
      </c>
      <c r="H190" s="8">
        <v>4.0000000000000001E-3</v>
      </c>
      <c r="I190">
        <v>0.2</v>
      </c>
      <c r="J190" s="1">
        <v>132</v>
      </c>
      <c r="K190">
        <v>82</v>
      </c>
      <c r="L190" s="8">
        <v>3.0000000000000001E-3</v>
      </c>
      <c r="M190">
        <v>0.2</v>
      </c>
      <c r="N190" s="6">
        <v>1404</v>
      </c>
      <c r="O190">
        <v>420</v>
      </c>
      <c r="P190" s="8">
        <v>7.0000000000000001E-3</v>
      </c>
      <c r="Q190">
        <v>0.2</v>
      </c>
      <c r="R190" s="1">
        <v>32</v>
      </c>
      <c r="S190">
        <v>25</v>
      </c>
      <c r="T190" s="8">
        <v>1E-3</v>
      </c>
      <c r="U190">
        <v>0.1</v>
      </c>
      <c r="V190" s="1">
        <v>131</v>
      </c>
      <c r="W190">
        <v>159</v>
      </c>
      <c r="X190" s="8">
        <v>4.0000000000000001E-3</v>
      </c>
      <c r="Y190">
        <v>0.5</v>
      </c>
      <c r="Z190" s="1">
        <v>149</v>
      </c>
      <c r="AA190" s="2">
        <v>96</v>
      </c>
      <c r="AB190" s="9">
        <v>4.0000000000000001E-3</v>
      </c>
      <c r="AC190" s="2">
        <v>0.2</v>
      </c>
      <c r="AD190" s="1">
        <v>60</v>
      </c>
      <c r="AE190" s="2">
        <v>50</v>
      </c>
      <c r="AF190" s="9">
        <v>2E-3</v>
      </c>
      <c r="AG190" s="2">
        <v>0.1</v>
      </c>
      <c r="AH190" s="1">
        <v>142</v>
      </c>
      <c r="AI190">
        <v>75</v>
      </c>
      <c r="AJ190" s="8">
        <v>2E-3</v>
      </c>
      <c r="AK190">
        <v>0.1</v>
      </c>
      <c r="AL190" s="1">
        <v>31</v>
      </c>
      <c r="AM190">
        <v>38</v>
      </c>
      <c r="AN190" s="8">
        <v>1E-3</v>
      </c>
      <c r="AO190">
        <v>0.1</v>
      </c>
      <c r="AP190" s="1">
        <v>401</v>
      </c>
      <c r="AQ190">
        <v>192</v>
      </c>
      <c r="AR190" s="8">
        <v>5.0000000000000001E-3</v>
      </c>
      <c r="AS190">
        <v>0.3</v>
      </c>
      <c r="AT190" s="1">
        <v>200</v>
      </c>
      <c r="AU190" s="2">
        <v>175</v>
      </c>
      <c r="AV190" s="9">
        <v>3.0000000000000001E-3</v>
      </c>
      <c r="AW190" s="2">
        <v>0.2</v>
      </c>
      <c r="AX190" s="1">
        <v>0</v>
      </c>
      <c r="AY190" s="2">
        <v>119</v>
      </c>
      <c r="AZ190" s="10">
        <v>0</v>
      </c>
      <c r="BA190" s="2">
        <v>0.2</v>
      </c>
      <c r="BB190" s="19">
        <f t="shared" si="49"/>
        <v>2807</v>
      </c>
      <c r="BC190" s="20">
        <f t="shared" si="50"/>
        <v>559.20836903608654</v>
      </c>
      <c r="BD190" s="23">
        <f t="shared" si="51"/>
        <v>4.2798702773910935E-3</v>
      </c>
      <c r="BE190" s="24">
        <f t="shared" si="52"/>
        <v>8.5263244656426677E-4</v>
      </c>
      <c r="BF190" s="25">
        <f t="shared" si="53"/>
        <v>559.20836903608654</v>
      </c>
    </row>
    <row r="191" spans="1:58">
      <c r="A191" t="s">
        <v>17</v>
      </c>
      <c r="B191" t="s">
        <v>17</v>
      </c>
      <c r="C191" t="s">
        <v>18</v>
      </c>
      <c r="D191">
        <v>146</v>
      </c>
      <c r="E191" t="s">
        <v>167</v>
      </c>
      <c r="F191">
        <v>64</v>
      </c>
      <c r="G191">
        <v>83</v>
      </c>
      <c r="H191" s="8">
        <v>2E-3</v>
      </c>
      <c r="I191">
        <v>0.3</v>
      </c>
      <c r="J191" s="1">
        <v>72</v>
      </c>
      <c r="K191">
        <v>49</v>
      </c>
      <c r="L191" s="8">
        <v>2E-3</v>
      </c>
      <c r="M191">
        <v>0.1</v>
      </c>
      <c r="N191" s="1">
        <v>621</v>
      </c>
      <c r="O191">
        <v>203</v>
      </c>
      <c r="P191" s="8">
        <v>3.0000000000000001E-3</v>
      </c>
      <c r="Q191">
        <v>0.1</v>
      </c>
      <c r="R191" s="1">
        <v>41</v>
      </c>
      <c r="S191">
        <v>32</v>
      </c>
      <c r="T191" s="8">
        <v>1E-3</v>
      </c>
      <c r="U191">
        <v>0.1</v>
      </c>
      <c r="V191" s="1">
        <v>12</v>
      </c>
      <c r="W191">
        <v>20</v>
      </c>
      <c r="X191" s="11">
        <v>0</v>
      </c>
      <c r="Y191">
        <v>0.1</v>
      </c>
      <c r="Z191" s="1">
        <v>139</v>
      </c>
      <c r="AA191" s="2">
        <v>167</v>
      </c>
      <c r="AB191" s="9">
        <v>3.0000000000000001E-3</v>
      </c>
      <c r="AC191" s="2">
        <v>0.4</v>
      </c>
      <c r="AD191" s="1">
        <v>25</v>
      </c>
      <c r="AE191" s="2">
        <v>30</v>
      </c>
      <c r="AF191" s="9">
        <v>1E-3</v>
      </c>
      <c r="AG191" s="2">
        <v>0.1</v>
      </c>
      <c r="AH191" s="1">
        <v>95</v>
      </c>
      <c r="AI191">
        <v>94</v>
      </c>
      <c r="AJ191" s="8">
        <v>2E-3</v>
      </c>
      <c r="AK191">
        <v>0.1</v>
      </c>
      <c r="AL191" s="1">
        <v>74</v>
      </c>
      <c r="AM191">
        <v>46</v>
      </c>
      <c r="AN191" s="8">
        <v>3.0000000000000001E-3</v>
      </c>
      <c r="AO191">
        <v>0.2</v>
      </c>
      <c r="AP191" s="1">
        <v>85</v>
      </c>
      <c r="AQ191">
        <v>60</v>
      </c>
      <c r="AR191" s="8">
        <v>1E-3</v>
      </c>
      <c r="AS191">
        <v>0.1</v>
      </c>
      <c r="AT191" s="1">
        <v>60</v>
      </c>
      <c r="AU191" s="2">
        <v>67</v>
      </c>
      <c r="AV191" s="9">
        <v>1E-3</v>
      </c>
      <c r="AW191" s="2">
        <v>0.1</v>
      </c>
      <c r="AX191" s="1">
        <v>0</v>
      </c>
      <c r="AY191" s="2">
        <v>119</v>
      </c>
      <c r="AZ191" s="10">
        <v>0</v>
      </c>
      <c r="BA191" s="2">
        <v>0.2</v>
      </c>
      <c r="BB191" s="19">
        <f t="shared" si="49"/>
        <v>1288</v>
      </c>
      <c r="BC191" s="20">
        <f t="shared" si="50"/>
        <v>337.51148128619269</v>
      </c>
      <c r="BD191" s="23">
        <f t="shared" si="51"/>
        <v>1.9638307507230954E-3</v>
      </c>
      <c r="BE191" s="24">
        <f t="shared" si="52"/>
        <v>5.1460824974528549E-4</v>
      </c>
      <c r="BF191" s="25">
        <f t="shared" si="53"/>
        <v>337.51148128619269</v>
      </c>
    </row>
    <row r="192" spans="1:58">
      <c r="A192" t="s">
        <v>17</v>
      </c>
      <c r="B192" t="s">
        <v>17</v>
      </c>
      <c r="C192" t="s">
        <v>18</v>
      </c>
      <c r="D192">
        <v>147</v>
      </c>
      <c r="E192" t="s">
        <v>168</v>
      </c>
      <c r="F192">
        <v>0</v>
      </c>
      <c r="G192">
        <v>119</v>
      </c>
      <c r="H192" s="11">
        <v>0</v>
      </c>
      <c r="I192">
        <v>0.1</v>
      </c>
      <c r="J192" s="1">
        <v>0</v>
      </c>
      <c r="K192">
        <v>119</v>
      </c>
      <c r="L192" s="11">
        <v>0</v>
      </c>
      <c r="M192">
        <v>0.1</v>
      </c>
      <c r="N192" s="1">
        <v>361</v>
      </c>
      <c r="O192">
        <v>187</v>
      </c>
      <c r="P192" s="8">
        <v>2E-3</v>
      </c>
      <c r="Q192">
        <v>0.1</v>
      </c>
      <c r="R192" s="1">
        <v>36</v>
      </c>
      <c r="S192">
        <v>54</v>
      </c>
      <c r="T192" s="8">
        <v>1E-3</v>
      </c>
      <c r="U192">
        <v>0.2</v>
      </c>
      <c r="V192" s="1">
        <v>33</v>
      </c>
      <c r="W192">
        <v>46</v>
      </c>
      <c r="X192" s="8">
        <v>1E-3</v>
      </c>
      <c r="Y192">
        <v>0.1</v>
      </c>
      <c r="Z192" s="1">
        <v>12</v>
      </c>
      <c r="AA192" s="2">
        <v>19</v>
      </c>
      <c r="AB192" s="10">
        <v>0</v>
      </c>
      <c r="AC192" s="2">
        <v>0.1</v>
      </c>
      <c r="AD192" s="1">
        <v>0</v>
      </c>
      <c r="AE192" s="2">
        <v>119</v>
      </c>
      <c r="AF192" s="10">
        <v>0</v>
      </c>
      <c r="AG192" s="2">
        <v>0.1</v>
      </c>
      <c r="AH192" s="1">
        <v>0</v>
      </c>
      <c r="AI192">
        <v>119</v>
      </c>
      <c r="AJ192" s="11">
        <v>0</v>
      </c>
      <c r="AK192">
        <v>0.1</v>
      </c>
      <c r="AL192" s="1">
        <v>0</v>
      </c>
      <c r="AM192">
        <v>119</v>
      </c>
      <c r="AN192" s="11">
        <v>0</v>
      </c>
      <c r="AO192">
        <v>0.1</v>
      </c>
      <c r="AP192" s="1">
        <v>24</v>
      </c>
      <c r="AQ192">
        <v>29</v>
      </c>
      <c r="AR192" s="11">
        <v>0</v>
      </c>
      <c r="AS192">
        <v>0.1</v>
      </c>
      <c r="AT192" s="1">
        <v>22</v>
      </c>
      <c r="AU192" s="2">
        <v>25</v>
      </c>
      <c r="AV192" s="10">
        <v>0</v>
      </c>
      <c r="AW192" s="2">
        <v>0.1</v>
      </c>
      <c r="AX192" s="1">
        <v>0</v>
      </c>
      <c r="AY192" s="2">
        <v>119</v>
      </c>
      <c r="AZ192" s="10">
        <v>0</v>
      </c>
      <c r="BA192" s="2">
        <v>0.2</v>
      </c>
      <c r="BB192" s="19">
        <f t="shared" si="49"/>
        <v>488</v>
      </c>
      <c r="BC192" s="20">
        <f t="shared" si="50"/>
        <v>356.08145135628729</v>
      </c>
      <c r="BD192" s="23">
        <f t="shared" si="51"/>
        <v>7.4406009810005472E-4</v>
      </c>
      <c r="BE192" s="24">
        <f t="shared" si="52"/>
        <v>5.4292213038477247E-4</v>
      </c>
      <c r="BF192" s="25">
        <f t="shared" si="53"/>
        <v>356.08145135628723</v>
      </c>
    </row>
    <row r="193" spans="1:58">
      <c r="A193" t="s">
        <v>17</v>
      </c>
      <c r="B193" t="s">
        <v>17</v>
      </c>
      <c r="C193" t="s">
        <v>18</v>
      </c>
      <c r="D193">
        <v>148</v>
      </c>
      <c r="E193" t="s">
        <v>169</v>
      </c>
      <c r="F193">
        <v>323</v>
      </c>
      <c r="G193">
        <v>183</v>
      </c>
      <c r="H193" s="8">
        <v>1.0999999999999999E-2</v>
      </c>
      <c r="I193">
        <v>0.6</v>
      </c>
      <c r="J193" s="1">
        <v>271</v>
      </c>
      <c r="K193">
        <v>117</v>
      </c>
      <c r="L193" s="8">
        <v>6.0000000000000001E-3</v>
      </c>
      <c r="M193">
        <v>0.3</v>
      </c>
      <c r="N193" s="6">
        <v>1489</v>
      </c>
      <c r="O193">
        <v>307</v>
      </c>
      <c r="P193" s="8">
        <v>8.0000000000000002E-3</v>
      </c>
      <c r="Q193">
        <v>0.2</v>
      </c>
      <c r="R193" s="1">
        <v>155</v>
      </c>
      <c r="S193">
        <v>59</v>
      </c>
      <c r="T193" s="8">
        <v>5.0000000000000001E-3</v>
      </c>
      <c r="U193">
        <v>0.2</v>
      </c>
      <c r="V193" s="1">
        <v>767</v>
      </c>
      <c r="W193">
        <v>325</v>
      </c>
      <c r="X193" s="8">
        <v>2.5000000000000001E-2</v>
      </c>
      <c r="Y193">
        <v>1.1000000000000001</v>
      </c>
      <c r="Z193" s="1">
        <v>258</v>
      </c>
      <c r="AA193" s="2">
        <v>108</v>
      </c>
      <c r="AB193" s="9">
        <v>6.0000000000000001E-3</v>
      </c>
      <c r="AC193" s="2">
        <v>0.3</v>
      </c>
      <c r="AD193" s="6">
        <v>1482</v>
      </c>
      <c r="AE193" s="2">
        <v>350</v>
      </c>
      <c r="AF193" s="9">
        <v>4.3999999999999997E-2</v>
      </c>
      <c r="AG193" s="2">
        <v>1</v>
      </c>
      <c r="AH193" s="1">
        <v>516</v>
      </c>
      <c r="AI193">
        <v>155</v>
      </c>
      <c r="AJ193" s="8">
        <v>8.0000000000000002E-3</v>
      </c>
      <c r="AK193">
        <v>0.2</v>
      </c>
      <c r="AL193" s="1">
        <v>187</v>
      </c>
      <c r="AM193">
        <v>114</v>
      </c>
      <c r="AN193" s="8">
        <v>7.0000000000000001E-3</v>
      </c>
      <c r="AO193">
        <v>0.4</v>
      </c>
      <c r="AP193" s="1">
        <v>955</v>
      </c>
      <c r="AQ193">
        <v>334</v>
      </c>
      <c r="AR193" s="8">
        <v>1.2999999999999999E-2</v>
      </c>
      <c r="AS193">
        <v>0.4</v>
      </c>
      <c r="AT193" s="1">
        <v>829</v>
      </c>
      <c r="AU193" s="2">
        <v>270</v>
      </c>
      <c r="AV193" s="9">
        <v>1.0999999999999999E-2</v>
      </c>
      <c r="AW193" s="2">
        <v>0.4</v>
      </c>
      <c r="AX193" s="1">
        <v>146</v>
      </c>
      <c r="AY193" s="2">
        <v>68</v>
      </c>
      <c r="AZ193" s="9">
        <v>1.0999999999999999E-2</v>
      </c>
      <c r="BA193" s="2">
        <v>0.5</v>
      </c>
      <c r="BB193" s="19">
        <f t="shared" si="49"/>
        <v>7378</v>
      </c>
      <c r="BC193" s="20">
        <f t="shared" si="50"/>
        <v>781.53566777211131</v>
      </c>
      <c r="BD193" s="23">
        <f t="shared" si="51"/>
        <v>1.1249334843815991E-2</v>
      </c>
      <c r="BE193" s="24">
        <f t="shared" si="52"/>
        <v>1.1916178394082151E-3</v>
      </c>
      <c r="BF193" s="25">
        <f t="shared" si="53"/>
        <v>781.53566777211131</v>
      </c>
    </row>
    <row r="194" spans="1:58">
      <c r="A194" t="s">
        <v>17</v>
      </c>
      <c r="B194" t="s">
        <v>17</v>
      </c>
      <c r="C194" t="s">
        <v>18</v>
      </c>
      <c r="D194">
        <v>149</v>
      </c>
      <c r="E194" t="s">
        <v>170</v>
      </c>
      <c r="F194">
        <v>0</v>
      </c>
      <c r="G194">
        <v>119</v>
      </c>
      <c r="H194" s="11">
        <v>0</v>
      </c>
      <c r="I194">
        <v>0.1</v>
      </c>
      <c r="J194" s="1">
        <v>0</v>
      </c>
      <c r="K194">
        <v>119</v>
      </c>
      <c r="L194" s="11">
        <v>0</v>
      </c>
      <c r="M194">
        <v>0.1</v>
      </c>
      <c r="N194" s="1">
        <v>230</v>
      </c>
      <c r="O194">
        <v>173</v>
      </c>
      <c r="P194" s="8">
        <v>1E-3</v>
      </c>
      <c r="Q194">
        <v>0.1</v>
      </c>
      <c r="R194" s="1">
        <v>16</v>
      </c>
      <c r="S194">
        <v>24</v>
      </c>
      <c r="T194" s="8">
        <v>1E-3</v>
      </c>
      <c r="U194">
        <v>0.1</v>
      </c>
      <c r="V194" s="1">
        <v>0</v>
      </c>
      <c r="W194">
        <v>119</v>
      </c>
      <c r="X194" s="11">
        <v>0</v>
      </c>
      <c r="Y194">
        <v>0.1</v>
      </c>
      <c r="Z194" s="1">
        <v>0</v>
      </c>
      <c r="AA194" s="2">
        <v>119</v>
      </c>
      <c r="AB194" s="10">
        <v>0</v>
      </c>
      <c r="AC194" s="2">
        <v>0.1</v>
      </c>
      <c r="AD194" s="1">
        <v>0</v>
      </c>
      <c r="AE194" s="2">
        <v>119</v>
      </c>
      <c r="AF194" s="10">
        <v>0</v>
      </c>
      <c r="AG194" s="2">
        <v>0.1</v>
      </c>
      <c r="AH194" s="1">
        <v>0</v>
      </c>
      <c r="AI194">
        <v>119</v>
      </c>
      <c r="AJ194" s="11">
        <v>0</v>
      </c>
      <c r="AK194">
        <v>0.1</v>
      </c>
      <c r="AL194" s="1">
        <v>0</v>
      </c>
      <c r="AM194">
        <v>119</v>
      </c>
      <c r="AN194" s="11">
        <v>0</v>
      </c>
      <c r="AO194">
        <v>0.1</v>
      </c>
      <c r="AP194" s="1">
        <v>233</v>
      </c>
      <c r="AQ194">
        <v>119</v>
      </c>
      <c r="AR194" s="8">
        <v>3.0000000000000001E-3</v>
      </c>
      <c r="AS194">
        <v>0.2</v>
      </c>
      <c r="AT194" s="1">
        <v>70</v>
      </c>
      <c r="AU194" s="2">
        <v>47</v>
      </c>
      <c r="AV194" s="9">
        <v>1E-3</v>
      </c>
      <c r="AW194" s="2">
        <v>0.1</v>
      </c>
      <c r="AX194" s="1">
        <v>0</v>
      </c>
      <c r="AY194" s="2">
        <v>119</v>
      </c>
      <c r="AZ194" s="10">
        <v>0</v>
      </c>
      <c r="BA194" s="2">
        <v>0.2</v>
      </c>
      <c r="BB194" s="19">
        <f t="shared" si="49"/>
        <v>549</v>
      </c>
      <c r="BC194" s="20">
        <f t="shared" si="50"/>
        <v>400.20369813383786</v>
      </c>
      <c r="BD194" s="23">
        <f t="shared" si="51"/>
        <v>8.3706761036256153E-4</v>
      </c>
      <c r="BE194" s="24">
        <f t="shared" si="52"/>
        <v>6.1019590756858214E-4</v>
      </c>
      <c r="BF194" s="25">
        <f t="shared" si="53"/>
        <v>400.20369813383786</v>
      </c>
    </row>
    <row r="195" spans="1:58">
      <c r="A195" t="s">
        <v>17</v>
      </c>
      <c r="B195" t="s">
        <v>17</v>
      </c>
      <c r="C195" t="s">
        <v>171</v>
      </c>
      <c r="D195">
        <v>0</v>
      </c>
      <c r="E195" t="s">
        <v>172</v>
      </c>
      <c r="BB195" s="19"/>
      <c r="BC195" s="16"/>
      <c r="BD195" s="16"/>
      <c r="BE195" s="16"/>
      <c r="BF195" s="15"/>
    </row>
    <row r="196" spans="1:58" ht="30">
      <c r="A196" t="s">
        <v>17</v>
      </c>
      <c r="B196" t="s">
        <v>17</v>
      </c>
      <c r="C196" t="s">
        <v>171</v>
      </c>
      <c r="D196">
        <v>0.5</v>
      </c>
      <c r="E196" t="s">
        <v>172</v>
      </c>
      <c r="F196" s="3" t="s">
        <v>20</v>
      </c>
      <c r="G196" s="3" t="s">
        <v>21</v>
      </c>
      <c r="H196" s="3" t="s">
        <v>22</v>
      </c>
      <c r="I196" s="3" t="s">
        <v>21</v>
      </c>
      <c r="J196" s="4" t="s">
        <v>20</v>
      </c>
      <c r="K196" s="3" t="s">
        <v>21</v>
      </c>
      <c r="L196" s="3" t="s">
        <v>22</v>
      </c>
      <c r="M196" s="3" t="s">
        <v>21</v>
      </c>
      <c r="N196" s="4" t="s">
        <v>20</v>
      </c>
      <c r="O196" s="3" t="s">
        <v>21</v>
      </c>
      <c r="P196" s="3" t="s">
        <v>22</v>
      </c>
      <c r="Q196" s="3" t="s">
        <v>21</v>
      </c>
      <c r="R196" s="4" t="s">
        <v>20</v>
      </c>
      <c r="S196" s="3" t="s">
        <v>21</v>
      </c>
      <c r="T196" s="3" t="s">
        <v>22</v>
      </c>
      <c r="U196" s="3" t="s">
        <v>21</v>
      </c>
      <c r="V196" s="4" t="s">
        <v>20</v>
      </c>
      <c r="W196" s="3" t="s">
        <v>21</v>
      </c>
      <c r="X196" s="3" t="s">
        <v>22</v>
      </c>
      <c r="Y196" s="3" t="s">
        <v>21</v>
      </c>
      <c r="Z196" s="4" t="s">
        <v>20</v>
      </c>
      <c r="AA196" s="3" t="s">
        <v>21</v>
      </c>
      <c r="AB196" s="3" t="s">
        <v>22</v>
      </c>
      <c r="AC196" s="3" t="s">
        <v>21</v>
      </c>
      <c r="AD196" s="4" t="s">
        <v>20</v>
      </c>
      <c r="AE196" s="3" t="s">
        <v>21</v>
      </c>
      <c r="AF196" s="3" t="s">
        <v>22</v>
      </c>
      <c r="AG196" s="3" t="s">
        <v>21</v>
      </c>
      <c r="AH196" s="4" t="s">
        <v>20</v>
      </c>
      <c r="AI196" s="3" t="s">
        <v>21</v>
      </c>
      <c r="AJ196" s="3" t="s">
        <v>22</v>
      </c>
      <c r="AK196" s="3" t="s">
        <v>21</v>
      </c>
      <c r="AL196" s="4" t="s">
        <v>20</v>
      </c>
      <c r="AM196" s="3" t="s">
        <v>21</v>
      </c>
      <c r="AN196" s="3" t="s">
        <v>22</v>
      </c>
      <c r="AO196" s="3" t="s">
        <v>21</v>
      </c>
      <c r="AP196" s="4" t="s">
        <v>20</v>
      </c>
      <c r="AQ196" s="3" t="s">
        <v>21</v>
      </c>
      <c r="AR196" s="3" t="s">
        <v>22</v>
      </c>
      <c r="AS196" s="3" t="s">
        <v>21</v>
      </c>
      <c r="AT196" s="4" t="s">
        <v>20</v>
      </c>
      <c r="AU196" s="3" t="s">
        <v>21</v>
      </c>
      <c r="AV196" s="3" t="s">
        <v>22</v>
      </c>
      <c r="AW196" s="3" t="s">
        <v>21</v>
      </c>
      <c r="AX196" s="4" t="s">
        <v>20</v>
      </c>
      <c r="AY196" s="3" t="s">
        <v>21</v>
      </c>
      <c r="AZ196" s="3" t="s">
        <v>22</v>
      </c>
      <c r="BA196" s="3" t="s">
        <v>21</v>
      </c>
      <c r="BB196" s="17" t="s">
        <v>20</v>
      </c>
      <c r="BC196" s="18" t="s">
        <v>21</v>
      </c>
      <c r="BD196" s="18" t="s">
        <v>22</v>
      </c>
      <c r="BE196" s="18" t="s">
        <v>23</v>
      </c>
      <c r="BF196" s="17" t="s">
        <v>24</v>
      </c>
    </row>
    <row r="197" spans="1:58">
      <c r="A197" t="s">
        <v>17</v>
      </c>
      <c r="B197" t="s">
        <v>17</v>
      </c>
      <c r="C197" t="s">
        <v>171</v>
      </c>
      <c r="D197">
        <v>0.8</v>
      </c>
      <c r="E197" t="s">
        <v>173</v>
      </c>
      <c r="BB197" s="19"/>
      <c r="BC197" s="16"/>
      <c r="BD197" s="16"/>
      <c r="BE197" s="16"/>
      <c r="BF197" s="15"/>
    </row>
    <row r="198" spans="1:58">
      <c r="A198" t="s">
        <v>17</v>
      </c>
      <c r="B198" t="s">
        <v>17</v>
      </c>
      <c r="C198" t="s">
        <v>171</v>
      </c>
      <c r="D198">
        <v>1</v>
      </c>
      <c r="E198" t="s">
        <v>174</v>
      </c>
      <c r="F198" s="5">
        <v>21842</v>
      </c>
      <c r="G198">
        <v>115</v>
      </c>
      <c r="H198" s="5">
        <v>21842</v>
      </c>
      <c r="J198" s="6">
        <v>34261</v>
      </c>
      <c r="K198">
        <v>134</v>
      </c>
      <c r="L198" s="5">
        <v>34261</v>
      </c>
      <c r="N198" s="6">
        <v>148689</v>
      </c>
      <c r="O198">
        <v>330</v>
      </c>
      <c r="P198" s="5">
        <v>148689</v>
      </c>
      <c r="R198" s="6">
        <v>22025</v>
      </c>
      <c r="S198">
        <v>109</v>
      </c>
      <c r="T198" s="5">
        <v>22025</v>
      </c>
      <c r="V198" s="6">
        <v>24402</v>
      </c>
      <c r="W198">
        <v>135</v>
      </c>
      <c r="X198" s="5">
        <v>24402</v>
      </c>
      <c r="Z198" s="6">
        <v>32825</v>
      </c>
      <c r="AA198" s="2">
        <v>159</v>
      </c>
      <c r="AB198" s="7">
        <v>32825</v>
      </c>
      <c r="AD198" s="6">
        <v>26048</v>
      </c>
      <c r="AE198" s="2">
        <v>158</v>
      </c>
      <c r="AF198" s="7">
        <v>26048</v>
      </c>
      <c r="AH198" s="6">
        <v>49723</v>
      </c>
      <c r="AI198">
        <v>160</v>
      </c>
      <c r="AJ198" s="5">
        <v>49723</v>
      </c>
      <c r="AL198" s="6">
        <v>21609</v>
      </c>
      <c r="AM198">
        <v>133</v>
      </c>
      <c r="AN198" s="5">
        <v>21609</v>
      </c>
      <c r="AP198" s="6">
        <v>60733</v>
      </c>
      <c r="AQ198">
        <v>210</v>
      </c>
      <c r="AR198" s="5">
        <v>60733</v>
      </c>
      <c r="AT198" s="6">
        <v>60720</v>
      </c>
      <c r="AU198" s="2">
        <v>186</v>
      </c>
      <c r="AV198" s="7">
        <v>60720</v>
      </c>
      <c r="AX198" s="6">
        <v>10479</v>
      </c>
      <c r="AY198" s="2">
        <v>100</v>
      </c>
      <c r="AZ198" s="7">
        <v>10479</v>
      </c>
      <c r="BB198" s="19">
        <f t="shared" ref="BB198:BB204" si="54">SUM(F198,J198,N198,R198,V198,Z198,AD198,AH198,AL198,AP198,AT198,AX198)</f>
        <v>513356</v>
      </c>
      <c r="BC198" s="20">
        <f t="shared" ref="BC198:BC204" si="55">SQRT((G198^2)+(K198^2)+(O198^2)+(S198^2)+(W198^2)+(AA198^2)+(AE198^2)+(AI198^2)+(AM198^2)+(AQ198^2)+(AU198^2)+(AY198^2))</f>
        <v>593.64720162736387</v>
      </c>
      <c r="BD198" s="20">
        <f>SUM(H198,L198,P198,T198,X198,AB198,AF198,AJ198,AN198,AR198,AV198,AZ198)</f>
        <v>513356</v>
      </c>
      <c r="BE198" s="16"/>
      <c r="BF198" s="15"/>
    </row>
    <row r="199" spans="1:58">
      <c r="A199" t="s">
        <v>17</v>
      </c>
      <c r="B199" t="s">
        <v>17</v>
      </c>
      <c r="C199" t="s">
        <v>171</v>
      </c>
      <c r="D199">
        <v>2</v>
      </c>
      <c r="E199" t="s">
        <v>175</v>
      </c>
      <c r="F199" s="5">
        <v>12025</v>
      </c>
      <c r="G199">
        <v>531</v>
      </c>
      <c r="H199" s="8">
        <v>0.55100000000000005</v>
      </c>
      <c r="I199">
        <v>2.4</v>
      </c>
      <c r="J199" s="6">
        <v>21162</v>
      </c>
      <c r="K199">
        <v>611</v>
      </c>
      <c r="L199" s="8">
        <v>0.61799999999999999</v>
      </c>
      <c r="M199">
        <v>1.8</v>
      </c>
      <c r="N199" s="6">
        <v>101001</v>
      </c>
      <c r="O199" s="5">
        <v>1074</v>
      </c>
      <c r="P199" s="8">
        <v>0.67900000000000005</v>
      </c>
      <c r="Q199">
        <v>0.7</v>
      </c>
      <c r="R199" s="6">
        <v>14644</v>
      </c>
      <c r="S199">
        <v>404</v>
      </c>
      <c r="T199" s="8">
        <v>0.66500000000000004</v>
      </c>
      <c r="U199">
        <v>1.8</v>
      </c>
      <c r="V199" s="6">
        <v>13454</v>
      </c>
      <c r="W199">
        <v>561</v>
      </c>
      <c r="X199" s="8">
        <v>0.55100000000000005</v>
      </c>
      <c r="Y199">
        <v>2.2999999999999998</v>
      </c>
      <c r="Z199" s="6">
        <v>20348</v>
      </c>
      <c r="AA199" s="2">
        <v>501</v>
      </c>
      <c r="AB199" s="10">
        <v>0.62</v>
      </c>
      <c r="AC199" s="2">
        <v>1.5</v>
      </c>
      <c r="AD199" s="6">
        <v>14649</v>
      </c>
      <c r="AE199" s="2">
        <v>502</v>
      </c>
      <c r="AF199" s="9">
        <v>0.56200000000000006</v>
      </c>
      <c r="AG199" s="2">
        <v>1.9</v>
      </c>
      <c r="AH199" s="6">
        <v>26991</v>
      </c>
      <c r="AI199">
        <v>779</v>
      </c>
      <c r="AJ199" s="8">
        <v>0.54300000000000004</v>
      </c>
      <c r="AK199">
        <v>1.5</v>
      </c>
      <c r="AL199" s="6">
        <v>12080</v>
      </c>
      <c r="AM199">
        <v>469</v>
      </c>
      <c r="AN199" s="8">
        <v>0.55900000000000005</v>
      </c>
      <c r="AO199">
        <v>2.2999999999999998</v>
      </c>
      <c r="AP199" s="6">
        <v>34257</v>
      </c>
      <c r="AQ199">
        <v>619</v>
      </c>
      <c r="AR199" s="8">
        <v>0.56399999999999995</v>
      </c>
      <c r="AS199">
        <v>1</v>
      </c>
      <c r="AT199" s="6">
        <v>32000</v>
      </c>
      <c r="AU199" s="2">
        <v>769</v>
      </c>
      <c r="AV199" s="9">
        <v>0.52700000000000002</v>
      </c>
      <c r="AW199" s="2">
        <v>1.3</v>
      </c>
      <c r="AX199" s="6">
        <v>5537</v>
      </c>
      <c r="AY199" s="2">
        <v>342</v>
      </c>
      <c r="AZ199" s="9">
        <v>0.52800000000000002</v>
      </c>
      <c r="BA199" s="2">
        <v>3.4</v>
      </c>
      <c r="BB199" s="19">
        <f t="shared" si="54"/>
        <v>308148</v>
      </c>
      <c r="BC199" s="20">
        <f t="shared" si="55"/>
        <v>2169.7898515754932</v>
      </c>
      <c r="BD199" s="23">
        <f t="shared" ref="BD199:BD204" si="56">(BB199/$BB$198)</f>
        <v>0.60026180662152584</v>
      </c>
      <c r="BE199" s="24">
        <f t="shared" ref="BE199:BE204" si="57">(SQRT((BC199^2)-((BB199/$BB$198)^2)*($BC$198^2)))/$BB$198</f>
        <v>4.1692874832365626E-3</v>
      </c>
      <c r="BF199" s="25">
        <f t="shared" ref="BF199:BF204" si="58">SQRT((($BB$198^2)*(BE199^2))+((BD199^2)*($BC$198^2)))</f>
        <v>2169.7898515754932</v>
      </c>
    </row>
    <row r="200" spans="1:58">
      <c r="A200" t="s">
        <v>17</v>
      </c>
      <c r="B200" t="s">
        <v>17</v>
      </c>
      <c r="C200" t="s">
        <v>171</v>
      </c>
      <c r="D200">
        <v>3</v>
      </c>
      <c r="E200" t="s">
        <v>176</v>
      </c>
      <c r="F200" s="5">
        <v>12025</v>
      </c>
      <c r="G200">
        <v>531</v>
      </c>
      <c r="H200" s="8">
        <v>0.55100000000000005</v>
      </c>
      <c r="I200">
        <v>2.4</v>
      </c>
      <c r="J200" s="6">
        <v>21157</v>
      </c>
      <c r="K200">
        <v>615</v>
      </c>
      <c r="L200" s="8">
        <v>0.61799999999999999</v>
      </c>
      <c r="M200">
        <v>1.8</v>
      </c>
      <c r="N200" s="6">
        <v>100736</v>
      </c>
      <c r="O200" s="5">
        <v>1110</v>
      </c>
      <c r="P200" s="8">
        <v>0.67700000000000005</v>
      </c>
      <c r="Q200">
        <v>0.8</v>
      </c>
      <c r="R200" s="6">
        <v>14624</v>
      </c>
      <c r="S200">
        <v>406</v>
      </c>
      <c r="T200" s="8">
        <v>0.66400000000000003</v>
      </c>
      <c r="U200">
        <v>1.8</v>
      </c>
      <c r="V200" s="6">
        <v>13454</v>
      </c>
      <c r="W200">
        <v>561</v>
      </c>
      <c r="X200" s="8">
        <v>0.55100000000000005</v>
      </c>
      <c r="Y200">
        <v>2.2999999999999998</v>
      </c>
      <c r="Z200" s="6">
        <v>20310</v>
      </c>
      <c r="AA200" s="2">
        <v>507</v>
      </c>
      <c r="AB200" s="9">
        <v>0.61899999999999999</v>
      </c>
      <c r="AC200" s="2">
        <v>1.5</v>
      </c>
      <c r="AD200" s="6">
        <v>14636</v>
      </c>
      <c r="AE200" s="2">
        <v>502</v>
      </c>
      <c r="AF200" s="9">
        <v>0.56200000000000006</v>
      </c>
      <c r="AG200" s="2">
        <v>1.9</v>
      </c>
      <c r="AH200" s="6">
        <v>26968</v>
      </c>
      <c r="AI200">
        <v>786</v>
      </c>
      <c r="AJ200" s="8">
        <v>0.54200000000000004</v>
      </c>
      <c r="AK200">
        <v>1.6</v>
      </c>
      <c r="AL200" s="6">
        <v>12080</v>
      </c>
      <c r="AM200">
        <v>469</v>
      </c>
      <c r="AN200" s="8">
        <v>0.55900000000000005</v>
      </c>
      <c r="AO200">
        <v>2.2999999999999998</v>
      </c>
      <c r="AP200" s="6">
        <v>34155</v>
      </c>
      <c r="AQ200">
        <v>620</v>
      </c>
      <c r="AR200" s="8">
        <v>0.56200000000000006</v>
      </c>
      <c r="AS200">
        <v>1</v>
      </c>
      <c r="AT200" s="6">
        <v>31971</v>
      </c>
      <c r="AU200" s="2">
        <v>768</v>
      </c>
      <c r="AV200" s="9">
        <v>0.52700000000000002</v>
      </c>
      <c r="AW200" s="2">
        <v>1.2</v>
      </c>
      <c r="AX200" s="6">
        <v>5536</v>
      </c>
      <c r="AY200" s="2">
        <v>342</v>
      </c>
      <c r="AZ200" s="9">
        <v>0.52800000000000002</v>
      </c>
      <c r="BA200" s="2">
        <v>3.4</v>
      </c>
      <c r="BB200" s="19">
        <f t="shared" si="54"/>
        <v>307652</v>
      </c>
      <c r="BC200" s="20">
        <f t="shared" si="55"/>
        <v>2193.1349707667332</v>
      </c>
      <c r="BD200" s="23">
        <f t="shared" si="56"/>
        <v>0.59929561551827581</v>
      </c>
      <c r="BE200" s="24">
        <f t="shared" si="57"/>
        <v>4.2155659746130579E-3</v>
      </c>
      <c r="BF200" s="25">
        <f t="shared" si="58"/>
        <v>2193.1349707667332</v>
      </c>
    </row>
    <row r="201" spans="1:58">
      <c r="A201" t="s">
        <v>17</v>
      </c>
      <c r="B201" t="s">
        <v>17</v>
      </c>
      <c r="C201" t="s">
        <v>171</v>
      </c>
      <c r="D201">
        <v>4</v>
      </c>
      <c r="E201" t="s">
        <v>177</v>
      </c>
      <c r="F201" s="5">
        <v>10721</v>
      </c>
      <c r="G201">
        <v>538</v>
      </c>
      <c r="H201" s="8">
        <v>0.49099999999999999</v>
      </c>
      <c r="I201">
        <v>2.5</v>
      </c>
      <c r="J201" s="6">
        <v>19268</v>
      </c>
      <c r="K201">
        <v>620</v>
      </c>
      <c r="L201" s="8">
        <v>0.56200000000000006</v>
      </c>
      <c r="M201">
        <v>1.8</v>
      </c>
      <c r="N201" s="6">
        <v>93891</v>
      </c>
      <c r="O201" s="5">
        <v>1105</v>
      </c>
      <c r="P201" s="8">
        <v>0.63100000000000001</v>
      </c>
      <c r="Q201">
        <v>0.7</v>
      </c>
      <c r="R201" s="6">
        <v>13378</v>
      </c>
      <c r="S201">
        <v>446</v>
      </c>
      <c r="T201" s="8">
        <v>0.60699999999999998</v>
      </c>
      <c r="U201">
        <v>2</v>
      </c>
      <c r="V201" s="6">
        <v>12120</v>
      </c>
      <c r="W201">
        <v>618</v>
      </c>
      <c r="X201" s="8">
        <v>0.497</v>
      </c>
      <c r="Y201">
        <v>2.5</v>
      </c>
      <c r="Z201" s="6">
        <v>18305</v>
      </c>
      <c r="AA201" s="2">
        <v>504</v>
      </c>
      <c r="AB201" s="9">
        <v>0.55800000000000005</v>
      </c>
      <c r="AC201" s="2">
        <v>1.5</v>
      </c>
      <c r="AD201" s="6">
        <v>13004</v>
      </c>
      <c r="AE201" s="2">
        <v>495</v>
      </c>
      <c r="AF201" s="9">
        <v>0.499</v>
      </c>
      <c r="AG201" s="2">
        <v>1.9</v>
      </c>
      <c r="AH201" s="6">
        <v>25169</v>
      </c>
      <c r="AI201">
        <v>782</v>
      </c>
      <c r="AJ201" s="8">
        <v>0.50600000000000001</v>
      </c>
      <c r="AK201">
        <v>1.6</v>
      </c>
      <c r="AL201" s="6">
        <v>10136</v>
      </c>
      <c r="AM201">
        <v>536</v>
      </c>
      <c r="AN201" s="8">
        <v>0.46899999999999997</v>
      </c>
      <c r="AO201">
        <v>2.6</v>
      </c>
      <c r="AP201" s="6">
        <v>30568</v>
      </c>
      <c r="AQ201">
        <v>606</v>
      </c>
      <c r="AR201" s="8">
        <v>0.503</v>
      </c>
      <c r="AS201">
        <v>1</v>
      </c>
      <c r="AT201" s="6">
        <v>28322</v>
      </c>
      <c r="AU201" s="2">
        <v>852</v>
      </c>
      <c r="AV201" s="9">
        <v>0.46600000000000003</v>
      </c>
      <c r="AW201" s="2">
        <v>1.4</v>
      </c>
      <c r="AX201" s="6">
        <v>4897</v>
      </c>
      <c r="AY201" s="2">
        <v>348</v>
      </c>
      <c r="AZ201" s="9">
        <v>0.46700000000000003</v>
      </c>
      <c r="BA201" s="2">
        <v>3.4</v>
      </c>
      <c r="BB201" s="19">
        <f t="shared" si="54"/>
        <v>279779</v>
      </c>
      <c r="BC201" s="20">
        <f t="shared" si="55"/>
        <v>2255.6183187764723</v>
      </c>
      <c r="BD201" s="23">
        <f t="shared" si="56"/>
        <v>0.54499996104068127</v>
      </c>
      <c r="BE201" s="24">
        <f t="shared" si="57"/>
        <v>4.3484330388317031E-3</v>
      </c>
      <c r="BF201" s="25">
        <f t="shared" si="58"/>
        <v>2255.6183187764723</v>
      </c>
    </row>
    <row r="202" spans="1:58">
      <c r="A202" t="s">
        <v>17</v>
      </c>
      <c r="B202" t="s">
        <v>17</v>
      </c>
      <c r="C202" t="s">
        <v>171</v>
      </c>
      <c r="D202">
        <v>5</v>
      </c>
      <c r="E202" t="s">
        <v>178</v>
      </c>
      <c r="F202" s="5">
        <v>1304</v>
      </c>
      <c r="G202">
        <v>252</v>
      </c>
      <c r="H202" s="11">
        <v>0.06</v>
      </c>
      <c r="I202">
        <v>1.2</v>
      </c>
      <c r="J202" s="6">
        <v>1889</v>
      </c>
      <c r="K202">
        <v>257</v>
      </c>
      <c r="L202" s="8">
        <v>5.5E-2</v>
      </c>
      <c r="M202">
        <v>0.7</v>
      </c>
      <c r="N202" s="6">
        <v>6845</v>
      </c>
      <c r="O202">
        <v>566</v>
      </c>
      <c r="P202" s="8">
        <v>4.5999999999999999E-2</v>
      </c>
      <c r="Q202">
        <v>0.4</v>
      </c>
      <c r="R202" s="6">
        <v>1246</v>
      </c>
      <c r="S202">
        <v>231</v>
      </c>
      <c r="T202" s="8">
        <v>5.7000000000000002E-2</v>
      </c>
      <c r="U202">
        <v>1.1000000000000001</v>
      </c>
      <c r="V202" s="6">
        <v>1334</v>
      </c>
      <c r="W202">
        <v>312</v>
      </c>
      <c r="X202" s="8">
        <v>5.5E-2</v>
      </c>
      <c r="Y202">
        <v>1.3</v>
      </c>
      <c r="Z202" s="6">
        <v>2005</v>
      </c>
      <c r="AA202" s="2">
        <v>280</v>
      </c>
      <c r="AB202" s="9">
        <v>6.0999999999999999E-2</v>
      </c>
      <c r="AC202" s="2">
        <v>0.8</v>
      </c>
      <c r="AD202" s="6">
        <v>1632</v>
      </c>
      <c r="AE202" s="2">
        <v>301</v>
      </c>
      <c r="AF202" s="9">
        <v>6.3E-2</v>
      </c>
      <c r="AG202" s="2">
        <v>1.1000000000000001</v>
      </c>
      <c r="AH202" s="6">
        <v>1799</v>
      </c>
      <c r="AI202">
        <v>282</v>
      </c>
      <c r="AJ202" s="8">
        <v>3.5999999999999997E-2</v>
      </c>
      <c r="AK202">
        <v>0.6</v>
      </c>
      <c r="AL202" s="6">
        <v>1944</v>
      </c>
      <c r="AM202">
        <v>242</v>
      </c>
      <c r="AN202" s="11">
        <v>0.09</v>
      </c>
      <c r="AO202">
        <v>1.1000000000000001</v>
      </c>
      <c r="AP202" s="6">
        <v>3587</v>
      </c>
      <c r="AQ202">
        <v>385</v>
      </c>
      <c r="AR202" s="8">
        <v>5.8999999999999997E-2</v>
      </c>
      <c r="AS202">
        <v>0.6</v>
      </c>
      <c r="AT202" s="6">
        <v>3649</v>
      </c>
      <c r="AU202" s="2">
        <v>460</v>
      </c>
      <c r="AV202" s="10">
        <v>0.06</v>
      </c>
      <c r="AW202" s="2">
        <v>0.8</v>
      </c>
      <c r="AX202" s="1">
        <v>639</v>
      </c>
      <c r="AY202" s="2">
        <v>131</v>
      </c>
      <c r="AZ202" s="9">
        <v>6.0999999999999999E-2</v>
      </c>
      <c r="BA202" s="2">
        <v>1.2</v>
      </c>
      <c r="BB202" s="19">
        <f t="shared" si="54"/>
        <v>27873</v>
      </c>
      <c r="BC202" s="20">
        <f t="shared" si="55"/>
        <v>1133.4412203550742</v>
      </c>
      <c r="BD202" s="23">
        <f t="shared" si="56"/>
        <v>5.4295654477594497E-2</v>
      </c>
      <c r="BE202" s="24">
        <f t="shared" si="57"/>
        <v>2.2070119353229099E-3</v>
      </c>
      <c r="BF202" s="25">
        <f t="shared" si="58"/>
        <v>1133.4412203550742</v>
      </c>
    </row>
    <row r="203" spans="1:58">
      <c r="A203" t="s">
        <v>17</v>
      </c>
      <c r="B203" t="s">
        <v>17</v>
      </c>
      <c r="C203" t="s">
        <v>171</v>
      </c>
      <c r="D203">
        <v>6</v>
      </c>
      <c r="E203" t="s">
        <v>179</v>
      </c>
      <c r="F203">
        <v>0</v>
      </c>
      <c r="G203">
        <v>119</v>
      </c>
      <c r="H203" s="11">
        <v>0</v>
      </c>
      <c r="I203">
        <v>0.1</v>
      </c>
      <c r="J203" s="1">
        <v>5</v>
      </c>
      <c r="K203">
        <v>8</v>
      </c>
      <c r="L203" s="11">
        <v>0</v>
      </c>
      <c r="M203">
        <v>0.1</v>
      </c>
      <c r="N203" s="1">
        <v>265</v>
      </c>
      <c r="O203">
        <v>171</v>
      </c>
      <c r="P203" s="8">
        <v>2E-3</v>
      </c>
      <c r="Q203">
        <v>0.1</v>
      </c>
      <c r="R203" s="1">
        <v>20</v>
      </c>
      <c r="S203">
        <v>23</v>
      </c>
      <c r="T203" s="8">
        <v>1E-3</v>
      </c>
      <c r="U203">
        <v>0.1</v>
      </c>
      <c r="V203" s="1">
        <v>0</v>
      </c>
      <c r="W203">
        <v>119</v>
      </c>
      <c r="X203" s="11">
        <v>0</v>
      </c>
      <c r="Y203">
        <v>0.1</v>
      </c>
      <c r="Z203" s="1">
        <v>38</v>
      </c>
      <c r="AA203" s="2">
        <v>42</v>
      </c>
      <c r="AB203" s="9">
        <v>1E-3</v>
      </c>
      <c r="AC203" s="2">
        <v>0.1</v>
      </c>
      <c r="AD203" s="1">
        <v>13</v>
      </c>
      <c r="AE203" s="2">
        <v>22</v>
      </c>
      <c r="AF203" s="10">
        <v>0</v>
      </c>
      <c r="AG203" s="2">
        <v>0.1</v>
      </c>
      <c r="AH203" s="1">
        <v>23</v>
      </c>
      <c r="AI203">
        <v>27</v>
      </c>
      <c r="AJ203" s="11">
        <v>0</v>
      </c>
      <c r="AK203">
        <v>0.1</v>
      </c>
      <c r="AL203" s="1">
        <v>0</v>
      </c>
      <c r="AM203">
        <v>119</v>
      </c>
      <c r="AN203" s="11">
        <v>0</v>
      </c>
      <c r="AO203">
        <v>0.1</v>
      </c>
      <c r="AP203" s="1">
        <v>102</v>
      </c>
      <c r="AQ203">
        <v>58</v>
      </c>
      <c r="AR203" s="8">
        <v>2E-3</v>
      </c>
      <c r="AS203">
        <v>0.1</v>
      </c>
      <c r="AT203" s="1">
        <v>29</v>
      </c>
      <c r="AU203" s="2">
        <v>39</v>
      </c>
      <c r="AV203" s="10">
        <v>0</v>
      </c>
      <c r="AW203" s="2">
        <v>0.1</v>
      </c>
      <c r="AX203" s="1">
        <v>1</v>
      </c>
      <c r="AY203" s="2">
        <v>2</v>
      </c>
      <c r="AZ203" s="10">
        <v>0</v>
      </c>
      <c r="BA203" s="2">
        <v>0.1</v>
      </c>
      <c r="BB203" s="19">
        <f t="shared" si="54"/>
        <v>496</v>
      </c>
      <c r="BC203" s="20">
        <f t="shared" si="55"/>
        <v>283.16602903597033</v>
      </c>
      <c r="BD203" s="23">
        <f t="shared" si="56"/>
        <v>9.6619110324998639E-4</v>
      </c>
      <c r="BE203" s="24">
        <f t="shared" si="57"/>
        <v>5.5159664661846657E-4</v>
      </c>
      <c r="BF203" s="25">
        <f t="shared" si="58"/>
        <v>283.16602903597033</v>
      </c>
    </row>
    <row r="204" spans="1:58">
      <c r="A204" t="s">
        <v>17</v>
      </c>
      <c r="B204" t="s">
        <v>17</v>
      </c>
      <c r="C204" t="s">
        <v>171</v>
      </c>
      <c r="D204">
        <v>7</v>
      </c>
      <c r="E204" t="s">
        <v>180</v>
      </c>
      <c r="F204" s="5">
        <v>9817</v>
      </c>
      <c r="G204">
        <v>535</v>
      </c>
      <c r="H204" s="8">
        <v>0.44900000000000001</v>
      </c>
      <c r="I204">
        <v>2.4</v>
      </c>
      <c r="J204" s="6">
        <v>13099</v>
      </c>
      <c r="K204">
        <v>607</v>
      </c>
      <c r="L204" s="8">
        <v>0.38200000000000001</v>
      </c>
      <c r="M204">
        <v>1.8</v>
      </c>
      <c r="N204" s="6">
        <v>47688</v>
      </c>
      <c r="O204" s="5">
        <v>1114</v>
      </c>
      <c r="P204" s="8">
        <v>0.32100000000000001</v>
      </c>
      <c r="Q204">
        <v>0.7</v>
      </c>
      <c r="R204" s="6">
        <v>7381</v>
      </c>
      <c r="S204">
        <v>408</v>
      </c>
      <c r="T204" s="8">
        <v>0.33500000000000002</v>
      </c>
      <c r="U204">
        <v>1.8</v>
      </c>
      <c r="V204" s="6">
        <v>10948</v>
      </c>
      <c r="W204">
        <v>566</v>
      </c>
      <c r="X204" s="8">
        <v>0.44900000000000001</v>
      </c>
      <c r="Y204">
        <v>2.2999999999999998</v>
      </c>
      <c r="Z204" s="6">
        <v>12477</v>
      </c>
      <c r="AA204" s="2">
        <v>471</v>
      </c>
      <c r="AB204" s="10">
        <v>0.38</v>
      </c>
      <c r="AC204" s="2">
        <v>1.5</v>
      </c>
      <c r="AD204" s="6">
        <v>11399</v>
      </c>
      <c r="AE204" s="2">
        <v>494</v>
      </c>
      <c r="AF204" s="9">
        <v>0.438</v>
      </c>
      <c r="AG204" s="2">
        <v>1.9</v>
      </c>
      <c r="AH204" s="6">
        <v>22732</v>
      </c>
      <c r="AI204">
        <v>768</v>
      </c>
      <c r="AJ204" s="8">
        <v>0.45700000000000002</v>
      </c>
      <c r="AK204">
        <v>1.5</v>
      </c>
      <c r="AL204" s="6">
        <v>9529</v>
      </c>
      <c r="AM204">
        <v>516</v>
      </c>
      <c r="AN204" s="8">
        <v>0.441</v>
      </c>
      <c r="AO204">
        <v>2.2999999999999998</v>
      </c>
      <c r="AP204" s="6">
        <v>26476</v>
      </c>
      <c r="AQ204">
        <v>648</v>
      </c>
      <c r="AR204" s="8">
        <v>0.436</v>
      </c>
      <c r="AS204">
        <v>1</v>
      </c>
      <c r="AT204" s="6">
        <v>28720</v>
      </c>
      <c r="AU204" s="2">
        <v>761</v>
      </c>
      <c r="AV204" s="9">
        <v>0.47299999999999998</v>
      </c>
      <c r="AW204" s="2">
        <v>1.3</v>
      </c>
      <c r="AX204" s="6">
        <v>4942</v>
      </c>
      <c r="AY204" s="2">
        <v>368</v>
      </c>
      <c r="AZ204" s="9">
        <v>0.47199999999999998</v>
      </c>
      <c r="BA204" s="2">
        <v>3.4</v>
      </c>
      <c r="BB204" s="19">
        <f t="shared" si="54"/>
        <v>205208</v>
      </c>
      <c r="BC204" s="20">
        <f t="shared" si="55"/>
        <v>2199.7490765994198</v>
      </c>
      <c r="BD204" s="23">
        <f t="shared" si="56"/>
        <v>0.39973819337847422</v>
      </c>
      <c r="BE204" s="24">
        <f t="shared" si="57"/>
        <v>4.2600296188364025E-3</v>
      </c>
      <c r="BF204" s="25">
        <f t="shared" si="58"/>
        <v>2199.7490765994194</v>
      </c>
    </row>
    <row r="205" spans="1:58">
      <c r="A205" t="s">
        <v>17</v>
      </c>
      <c r="B205" t="s">
        <v>17</v>
      </c>
      <c r="C205" t="s">
        <v>171</v>
      </c>
      <c r="D205">
        <v>7.3</v>
      </c>
      <c r="BB205" s="19"/>
      <c r="BC205" s="16"/>
      <c r="BD205" s="16"/>
      <c r="BE205" s="16"/>
      <c r="BF205" s="15"/>
    </row>
    <row r="206" spans="1:58">
      <c r="A206" t="s">
        <v>17</v>
      </c>
      <c r="B206" t="s">
        <v>17</v>
      </c>
      <c r="C206" t="s">
        <v>171</v>
      </c>
      <c r="D206">
        <v>8</v>
      </c>
      <c r="E206" t="s">
        <v>176</v>
      </c>
      <c r="F206" s="5">
        <v>12025</v>
      </c>
      <c r="G206">
        <v>531</v>
      </c>
      <c r="H206" s="5">
        <v>12025</v>
      </c>
      <c r="J206" s="6">
        <v>21157</v>
      </c>
      <c r="K206">
        <v>615</v>
      </c>
      <c r="L206" s="5">
        <v>21157</v>
      </c>
      <c r="N206" s="6">
        <v>100736</v>
      </c>
      <c r="O206" s="5">
        <v>1110</v>
      </c>
      <c r="P206" s="5">
        <v>100736</v>
      </c>
      <c r="R206" s="6">
        <v>14624</v>
      </c>
      <c r="S206">
        <v>406</v>
      </c>
      <c r="T206" s="5">
        <v>14624</v>
      </c>
      <c r="V206" s="6">
        <v>13454</v>
      </c>
      <c r="W206">
        <v>561</v>
      </c>
      <c r="X206" s="5">
        <v>13454</v>
      </c>
      <c r="Z206" s="6">
        <v>20310</v>
      </c>
      <c r="AA206" s="2">
        <v>507</v>
      </c>
      <c r="AB206" s="7">
        <v>20310</v>
      </c>
      <c r="AD206" s="6">
        <v>14636</v>
      </c>
      <c r="AE206" s="2">
        <v>502</v>
      </c>
      <c r="AF206" s="7">
        <v>14636</v>
      </c>
      <c r="AH206" s="6">
        <v>26968</v>
      </c>
      <c r="AI206">
        <v>786</v>
      </c>
      <c r="AJ206" s="5">
        <v>26968</v>
      </c>
      <c r="AL206" s="6">
        <v>12080</v>
      </c>
      <c r="AM206">
        <v>469</v>
      </c>
      <c r="AN206" s="5">
        <v>12080</v>
      </c>
      <c r="AP206" s="6">
        <v>34155</v>
      </c>
      <c r="AQ206">
        <v>620</v>
      </c>
      <c r="AR206" s="5">
        <v>34155</v>
      </c>
      <c r="AT206" s="6">
        <v>31971</v>
      </c>
      <c r="AU206" s="2">
        <v>768</v>
      </c>
      <c r="AV206" s="7">
        <v>31971</v>
      </c>
      <c r="AX206" s="6">
        <v>5536</v>
      </c>
      <c r="AY206" s="2">
        <v>342</v>
      </c>
      <c r="AZ206" s="7">
        <v>5536</v>
      </c>
      <c r="BB206" s="32">
        <f>SUM(F206,J206,N206,R206,V206,Z206,AD206,AH206,AL206,AP206,AT206,AX206)</f>
        <v>307652</v>
      </c>
      <c r="BC206" s="33">
        <f>SQRT((G206^2)+(K206^2)+(O206^2)+(S206^2)+(W206^2)+(AA206^2)+(AE206^2)+(AI206^2)+(AM206^2)+(AQ206^2)+(AU206^2)+(AY206^2))</f>
        <v>2193.1349707667332</v>
      </c>
      <c r="BD206" s="33">
        <f>SUM(H206,L206,P206,T206,X206,AB206,AF206,AJ206,AN206,AR206,AV206,AZ206)</f>
        <v>307652</v>
      </c>
      <c r="BE206" s="34"/>
      <c r="BF206" s="15"/>
    </row>
    <row r="207" spans="1:58">
      <c r="A207" t="s">
        <v>17</v>
      </c>
      <c r="B207" t="s">
        <v>17</v>
      </c>
      <c r="C207" t="s">
        <v>171</v>
      </c>
      <c r="D207">
        <v>9</v>
      </c>
      <c r="E207" t="s">
        <v>181</v>
      </c>
      <c r="F207" s="8">
        <v>0.108</v>
      </c>
      <c r="G207">
        <v>2.1</v>
      </c>
      <c r="H207" t="s">
        <v>38</v>
      </c>
      <c r="J207" s="12">
        <v>8.8999999999999996E-2</v>
      </c>
      <c r="K207">
        <v>1.2</v>
      </c>
      <c r="L207" t="s">
        <v>38</v>
      </c>
      <c r="N207" s="12">
        <v>6.8000000000000005E-2</v>
      </c>
      <c r="O207">
        <v>0.5</v>
      </c>
      <c r="P207" t="s">
        <v>38</v>
      </c>
      <c r="R207" s="12">
        <v>8.5000000000000006E-2</v>
      </c>
      <c r="S207">
        <v>1.6</v>
      </c>
      <c r="T207" t="s">
        <v>38</v>
      </c>
      <c r="V207" s="12">
        <v>9.9000000000000005E-2</v>
      </c>
      <c r="W207">
        <v>2.2999999999999998</v>
      </c>
      <c r="X207" t="s">
        <v>38</v>
      </c>
      <c r="Z207" s="12">
        <v>9.9000000000000005E-2</v>
      </c>
      <c r="AA207" s="2">
        <v>1.3</v>
      </c>
      <c r="AB207" s="2" t="s">
        <v>38</v>
      </c>
      <c r="AD207" s="12">
        <v>0.112</v>
      </c>
      <c r="AE207" s="2">
        <v>2</v>
      </c>
      <c r="AF207" s="2" t="s">
        <v>38</v>
      </c>
      <c r="AH207" s="12">
        <v>6.7000000000000004E-2</v>
      </c>
      <c r="AI207">
        <v>1</v>
      </c>
      <c r="AJ207" t="s">
        <v>38</v>
      </c>
      <c r="AL207" s="12">
        <v>0.161</v>
      </c>
      <c r="AM207">
        <v>2.1</v>
      </c>
      <c r="AN207" t="s">
        <v>38</v>
      </c>
      <c r="AP207" s="12">
        <v>0.105</v>
      </c>
      <c r="AQ207">
        <v>1.1000000000000001</v>
      </c>
      <c r="AR207" t="s">
        <v>38</v>
      </c>
      <c r="AT207" s="12">
        <v>0.114</v>
      </c>
      <c r="AU207" s="2">
        <v>1.4</v>
      </c>
      <c r="AV207" s="2" t="s">
        <v>38</v>
      </c>
      <c r="AX207" s="12">
        <v>0.115</v>
      </c>
      <c r="AY207" s="2">
        <v>2.4</v>
      </c>
      <c r="AZ207" s="2" t="s">
        <v>38</v>
      </c>
      <c r="BA207" s="2" t="s">
        <v>38</v>
      </c>
      <c r="BB207" s="35">
        <f>(BB202/BB206)</f>
        <v>9.0599118484521471E-2</v>
      </c>
      <c r="BC207" s="36">
        <f>(SQRT((BC202^2)-((BB202/$BB$206)^2)*($BC$206^2)))/$BB$206</f>
        <v>3.6271152780041893E-3</v>
      </c>
      <c r="BD207" s="37" t="s">
        <v>38</v>
      </c>
      <c r="BE207" s="37" t="s">
        <v>38</v>
      </c>
      <c r="BF207" s="25"/>
    </row>
    <row r="208" spans="1:58">
      <c r="A208" t="s">
        <v>17</v>
      </c>
      <c r="B208" t="s">
        <v>17</v>
      </c>
      <c r="C208" t="s">
        <v>171</v>
      </c>
      <c r="D208">
        <v>9.3000000000000007</v>
      </c>
      <c r="BB208" s="19"/>
      <c r="BC208" s="16"/>
      <c r="BD208" s="16"/>
      <c r="BE208" s="16"/>
      <c r="BF208" s="15"/>
    </row>
    <row r="209" spans="1:58">
      <c r="A209" t="s">
        <v>17</v>
      </c>
      <c r="B209" t="s">
        <v>17</v>
      </c>
      <c r="C209" t="s">
        <v>171</v>
      </c>
      <c r="D209">
        <v>10</v>
      </c>
      <c r="E209" t="s">
        <v>182</v>
      </c>
      <c r="F209" s="5">
        <v>11167</v>
      </c>
      <c r="G209">
        <v>107</v>
      </c>
      <c r="H209" s="5">
        <v>11167</v>
      </c>
      <c r="J209" s="6">
        <v>17416</v>
      </c>
      <c r="K209">
        <v>128</v>
      </c>
      <c r="L209" s="5">
        <v>17416</v>
      </c>
      <c r="N209" s="6">
        <v>76384</v>
      </c>
      <c r="O209">
        <v>219</v>
      </c>
      <c r="P209" s="5">
        <v>76384</v>
      </c>
      <c r="R209" s="6">
        <v>11273</v>
      </c>
      <c r="S209">
        <v>124</v>
      </c>
      <c r="T209" s="5">
        <v>11273</v>
      </c>
      <c r="V209" s="6">
        <v>12605</v>
      </c>
      <c r="W209">
        <v>109</v>
      </c>
      <c r="X209" s="5">
        <v>12605</v>
      </c>
      <c r="Z209" s="6">
        <v>16786</v>
      </c>
      <c r="AA209" s="2">
        <v>137</v>
      </c>
      <c r="AB209" s="7">
        <v>16786</v>
      </c>
      <c r="AD209" s="6">
        <v>13707</v>
      </c>
      <c r="AE209" s="2">
        <v>128</v>
      </c>
      <c r="AF209" s="7">
        <v>13707</v>
      </c>
      <c r="AH209" s="6">
        <v>26223</v>
      </c>
      <c r="AI209">
        <v>157</v>
      </c>
      <c r="AJ209" s="5">
        <v>26223</v>
      </c>
      <c r="AL209" s="6">
        <v>11146</v>
      </c>
      <c r="AM209">
        <v>130</v>
      </c>
      <c r="AN209" s="5">
        <v>11146</v>
      </c>
      <c r="AP209" s="6">
        <v>28382</v>
      </c>
      <c r="AQ209">
        <v>149</v>
      </c>
      <c r="AR209" s="5">
        <v>28382</v>
      </c>
      <c r="AT209" s="6">
        <v>31510</v>
      </c>
      <c r="AU209" s="2">
        <v>174</v>
      </c>
      <c r="AV209" s="7">
        <v>31510</v>
      </c>
      <c r="AX209" s="6">
        <v>5316</v>
      </c>
      <c r="AY209" s="2">
        <v>39</v>
      </c>
      <c r="AZ209" s="7">
        <v>5316</v>
      </c>
      <c r="BB209" s="19">
        <f>SUM(F209,J209,N209,R209,V209,Z209,AD209,AH209,AL209,AP209,AT209,AX209)</f>
        <v>261915</v>
      </c>
      <c r="BC209" s="20">
        <f>SQRT((G209^2)+(K209^2)+(O209^2)+(S209^2)+(W209^2)+(AA209^2)+(AE209^2)+(AI209^2)+(AM209^2)+(AQ209^2)+(AU209^2)+(AY209^2))</f>
        <v>483.47802431961685</v>
      </c>
      <c r="BD209" s="20">
        <f>SUM(H209,L209,P209,T209,X209,AB209,AF209,AJ209,AN209,AR209,AV209,AZ209)</f>
        <v>261915</v>
      </c>
      <c r="BE209" s="16"/>
      <c r="BF209" s="15"/>
    </row>
    <row r="210" spans="1:58">
      <c r="A210" t="s">
        <v>17</v>
      </c>
      <c r="B210" t="s">
        <v>17</v>
      </c>
      <c r="C210" t="s">
        <v>171</v>
      </c>
      <c r="D210">
        <v>11</v>
      </c>
      <c r="E210" t="s">
        <v>175</v>
      </c>
      <c r="F210" s="5">
        <v>5670</v>
      </c>
      <c r="G210">
        <v>340</v>
      </c>
      <c r="H210" s="8">
        <v>0.50800000000000001</v>
      </c>
      <c r="I210">
        <v>3</v>
      </c>
      <c r="J210" s="6">
        <v>9867</v>
      </c>
      <c r="K210">
        <v>405</v>
      </c>
      <c r="L210" s="8">
        <v>0.56699999999999995</v>
      </c>
      <c r="M210">
        <v>2.2999999999999998</v>
      </c>
      <c r="N210" s="6">
        <v>46737</v>
      </c>
      <c r="O210">
        <v>843</v>
      </c>
      <c r="P210" s="8">
        <v>0.61199999999999999</v>
      </c>
      <c r="Q210">
        <v>1.1000000000000001</v>
      </c>
      <c r="R210" s="6">
        <v>7149</v>
      </c>
      <c r="S210">
        <v>239</v>
      </c>
      <c r="T210" s="8">
        <v>0.63400000000000001</v>
      </c>
      <c r="U210">
        <v>2.2000000000000002</v>
      </c>
      <c r="V210" s="6">
        <v>6164</v>
      </c>
      <c r="W210">
        <v>346</v>
      </c>
      <c r="X210" s="8">
        <v>0.48899999999999999</v>
      </c>
      <c r="Y210">
        <v>2.8</v>
      </c>
      <c r="Z210" s="6">
        <v>9431</v>
      </c>
      <c r="AA210" s="2">
        <v>355</v>
      </c>
      <c r="AB210" s="9">
        <v>0.56200000000000006</v>
      </c>
      <c r="AC210" s="2">
        <v>2.1</v>
      </c>
      <c r="AD210" s="6">
        <v>6988</v>
      </c>
      <c r="AE210" s="2">
        <v>338</v>
      </c>
      <c r="AF210" s="10">
        <v>0.51</v>
      </c>
      <c r="AG210" s="2">
        <v>2.5</v>
      </c>
      <c r="AH210" s="6">
        <v>13078</v>
      </c>
      <c r="AI210">
        <v>526</v>
      </c>
      <c r="AJ210" s="8">
        <v>0.499</v>
      </c>
      <c r="AK210">
        <v>2</v>
      </c>
      <c r="AL210" s="6">
        <v>5576</v>
      </c>
      <c r="AM210">
        <v>273</v>
      </c>
      <c r="AN210" s="11">
        <v>0.5</v>
      </c>
      <c r="AO210">
        <v>2.4</v>
      </c>
      <c r="AP210" s="6">
        <v>16188</v>
      </c>
      <c r="AQ210">
        <v>419</v>
      </c>
      <c r="AR210" s="11">
        <v>0.56999999999999995</v>
      </c>
      <c r="AS210">
        <v>1.5</v>
      </c>
      <c r="AT210" s="6">
        <v>15262</v>
      </c>
      <c r="AU210" s="2">
        <v>580</v>
      </c>
      <c r="AV210" s="9">
        <v>0.48399999999999999</v>
      </c>
      <c r="AW210" s="2">
        <v>1.8</v>
      </c>
      <c r="AX210" s="6">
        <v>2642</v>
      </c>
      <c r="AY210" s="2">
        <v>219</v>
      </c>
      <c r="AZ210" s="9">
        <v>0.497</v>
      </c>
      <c r="BA210" s="2">
        <v>4.0999999999999996</v>
      </c>
      <c r="BB210" s="19">
        <f>SUM(F210,J210,N210,R210,V210,Z210,AD210,AH210,AL210,AP210,AT210,AX210)</f>
        <v>144752</v>
      </c>
      <c r="BC210" s="20">
        <f>SQRT((G210^2)+(K210^2)+(O210^2)+(S210^2)+(W210^2)+(AA210^2)+(AE210^2)+(AI210^2)+(AM210^2)+(AQ210^2)+(AU210^2)+(AY210^2))</f>
        <v>1522.6644410374861</v>
      </c>
      <c r="BD210" s="23">
        <f>(BB210/$BB$209)</f>
        <v>0.55266785025676268</v>
      </c>
      <c r="BE210" s="24">
        <f>(SQRT((BC210^2)-((BB210/$BB$209)^2)*($BC$209^2)))/$BB$209</f>
        <v>5.7233692305426204E-3</v>
      </c>
      <c r="BF210" s="25">
        <f>SQRT((($BB$209^2)*(BE210^2))+((BD210^2)*($BC$209^2)))</f>
        <v>1522.6644410374859</v>
      </c>
    </row>
    <row r="211" spans="1:58">
      <c r="A211" t="s">
        <v>17</v>
      </c>
      <c r="B211" t="s">
        <v>17</v>
      </c>
      <c r="C211" t="s">
        <v>171</v>
      </c>
      <c r="D211">
        <v>12</v>
      </c>
      <c r="E211" t="s">
        <v>176</v>
      </c>
      <c r="F211" s="5">
        <v>5670</v>
      </c>
      <c r="G211">
        <v>340</v>
      </c>
      <c r="H211" s="8">
        <v>0.50800000000000001</v>
      </c>
      <c r="I211">
        <v>3</v>
      </c>
      <c r="J211" s="6">
        <v>9867</v>
      </c>
      <c r="K211">
        <v>405</v>
      </c>
      <c r="L211" s="8">
        <v>0.56699999999999995</v>
      </c>
      <c r="M211">
        <v>2.2999999999999998</v>
      </c>
      <c r="N211" s="6">
        <v>46696</v>
      </c>
      <c r="O211">
        <v>852</v>
      </c>
      <c r="P211" s="8">
        <v>0.61099999999999999</v>
      </c>
      <c r="Q211">
        <v>1.1000000000000001</v>
      </c>
      <c r="R211" s="6">
        <v>7149</v>
      </c>
      <c r="S211">
        <v>239</v>
      </c>
      <c r="T211" s="8">
        <v>0.63400000000000001</v>
      </c>
      <c r="U211">
        <v>2.2000000000000002</v>
      </c>
      <c r="V211" s="6">
        <v>6164</v>
      </c>
      <c r="W211">
        <v>346</v>
      </c>
      <c r="X211" s="8">
        <v>0.48899999999999999</v>
      </c>
      <c r="Y211">
        <v>2.8</v>
      </c>
      <c r="Z211" s="6">
        <v>9414</v>
      </c>
      <c r="AA211" s="2">
        <v>354</v>
      </c>
      <c r="AB211" s="9">
        <v>0.56100000000000005</v>
      </c>
      <c r="AC211" s="2">
        <v>2.1</v>
      </c>
      <c r="AD211" s="6">
        <v>6988</v>
      </c>
      <c r="AE211" s="2">
        <v>338</v>
      </c>
      <c r="AF211" s="10">
        <v>0.51</v>
      </c>
      <c r="AG211" s="2">
        <v>2.5</v>
      </c>
      <c r="AH211" s="6">
        <v>13078</v>
      </c>
      <c r="AI211">
        <v>526</v>
      </c>
      <c r="AJ211" s="8">
        <v>0.499</v>
      </c>
      <c r="AK211">
        <v>2</v>
      </c>
      <c r="AL211" s="6">
        <v>5576</v>
      </c>
      <c r="AM211">
        <v>273</v>
      </c>
      <c r="AN211" s="11">
        <v>0.5</v>
      </c>
      <c r="AO211">
        <v>2.4</v>
      </c>
      <c r="AP211" s="6">
        <v>16188</v>
      </c>
      <c r="AQ211">
        <v>419</v>
      </c>
      <c r="AR211" s="11">
        <v>0.56999999999999995</v>
      </c>
      <c r="AS211">
        <v>1.5</v>
      </c>
      <c r="AT211" s="6">
        <v>15262</v>
      </c>
      <c r="AU211" s="2">
        <v>580</v>
      </c>
      <c r="AV211" s="9">
        <v>0.48399999999999999</v>
      </c>
      <c r="AW211" s="2">
        <v>1.8</v>
      </c>
      <c r="AX211" s="6">
        <v>2641</v>
      </c>
      <c r="AY211" s="2">
        <v>219</v>
      </c>
      <c r="AZ211" s="9">
        <v>0.497</v>
      </c>
      <c r="BA211" s="2">
        <v>4.0999999999999996</v>
      </c>
      <c r="BB211" s="19">
        <f>SUM(F211,J211,N211,R211,V211,Z211,AD211,AH211,AL211,AP211,AT211,AX211)</f>
        <v>144693</v>
      </c>
      <c r="BC211" s="20">
        <f>SQRT((G211^2)+(K211^2)+(O211^2)+(S211^2)+(W211^2)+(AA211^2)+(AE211^2)+(AI211^2)+(AM211^2)+(AQ211^2)+(AU211^2)+(AY211^2))</f>
        <v>1527.4334682728411</v>
      </c>
      <c r="BD211" s="23">
        <f>(BB211/$BB$209)</f>
        <v>0.55244258633526144</v>
      </c>
      <c r="BE211" s="24">
        <f>(SQRT((BC211^2)-((BB211/$BB$209)^2)*($BC$209^2)))/$BB$209</f>
        <v>5.7419374843635639E-3</v>
      </c>
      <c r="BF211" s="25">
        <f>SQRT((($BB$209^2)*(BE211^2))+((BD211^2)*($BC$209^2)))</f>
        <v>1527.4334682728411</v>
      </c>
    </row>
    <row r="212" spans="1:58">
      <c r="A212" t="s">
        <v>17</v>
      </c>
      <c r="B212" t="s">
        <v>17</v>
      </c>
      <c r="C212" t="s">
        <v>171</v>
      </c>
      <c r="D212">
        <v>13</v>
      </c>
      <c r="E212" t="s">
        <v>177</v>
      </c>
      <c r="F212" s="5">
        <v>5131</v>
      </c>
      <c r="G212">
        <v>325</v>
      </c>
      <c r="H212" s="8">
        <v>0.45900000000000002</v>
      </c>
      <c r="I212">
        <v>2.9</v>
      </c>
      <c r="J212" s="6">
        <v>9062</v>
      </c>
      <c r="K212">
        <v>411</v>
      </c>
      <c r="L212" s="11">
        <v>0.52</v>
      </c>
      <c r="M212">
        <v>2.4</v>
      </c>
      <c r="N212" s="6">
        <v>43332</v>
      </c>
      <c r="O212">
        <v>890</v>
      </c>
      <c r="P212" s="8">
        <v>0.56699999999999995</v>
      </c>
      <c r="Q212">
        <v>1.2</v>
      </c>
      <c r="R212" s="6">
        <v>6552</v>
      </c>
      <c r="S212">
        <v>240</v>
      </c>
      <c r="T212" s="8">
        <v>0.58099999999999996</v>
      </c>
      <c r="U212">
        <v>2.2000000000000002</v>
      </c>
      <c r="V212" s="6">
        <v>5626</v>
      </c>
      <c r="W212">
        <v>351</v>
      </c>
      <c r="X212" s="8">
        <v>0.44600000000000001</v>
      </c>
      <c r="Y212">
        <v>2.9</v>
      </c>
      <c r="Z212" s="6">
        <v>8533</v>
      </c>
      <c r="AA212" s="2">
        <v>328</v>
      </c>
      <c r="AB212" s="9">
        <v>0.50800000000000001</v>
      </c>
      <c r="AC212" s="2">
        <v>2</v>
      </c>
      <c r="AD212" s="6">
        <v>6164</v>
      </c>
      <c r="AE212" s="2">
        <v>368</v>
      </c>
      <c r="AF212" s="10">
        <v>0.45</v>
      </c>
      <c r="AG212" s="2">
        <v>2.7</v>
      </c>
      <c r="AH212" s="6">
        <v>12274</v>
      </c>
      <c r="AI212">
        <v>544</v>
      </c>
      <c r="AJ212" s="8">
        <v>0.46800000000000003</v>
      </c>
      <c r="AK212">
        <v>2.1</v>
      </c>
      <c r="AL212" s="6">
        <v>4741</v>
      </c>
      <c r="AM212">
        <v>339</v>
      </c>
      <c r="AN212" s="8">
        <v>0.42499999999999999</v>
      </c>
      <c r="AO212">
        <v>3</v>
      </c>
      <c r="AP212" s="6">
        <v>14630</v>
      </c>
      <c r="AQ212">
        <v>440</v>
      </c>
      <c r="AR212" s="8">
        <v>0.51500000000000001</v>
      </c>
      <c r="AS212">
        <v>1.6</v>
      </c>
      <c r="AT212" s="6">
        <v>14010</v>
      </c>
      <c r="AU212" s="2">
        <v>570</v>
      </c>
      <c r="AV212" s="9">
        <v>0.44500000000000001</v>
      </c>
      <c r="AW212" s="2">
        <v>1.8</v>
      </c>
      <c r="AX212" s="6">
        <v>2312</v>
      </c>
      <c r="AY212" s="2">
        <v>231</v>
      </c>
      <c r="AZ212" s="9">
        <v>0.435</v>
      </c>
      <c r="BA212" s="2">
        <v>4.4000000000000004</v>
      </c>
      <c r="BB212" s="19">
        <f>SUM(F212,J212,N212,R212,V212,Z212,AD212,AH212,AL212,AP212,AT212,AX212)</f>
        <v>132367</v>
      </c>
      <c r="BC212" s="20">
        <f>SQRT((G212^2)+(K212^2)+(O212^2)+(S212^2)+(W212^2)+(AA212^2)+(AE212^2)+(AI212^2)+(AM212^2)+(AQ212^2)+(AU212^2)+(AY212^2))</f>
        <v>1572.6325063408806</v>
      </c>
      <c r="BD212" s="23">
        <f>(BB212/$BB$209)</f>
        <v>0.50538151690433919</v>
      </c>
      <c r="BE212" s="24">
        <f>(SQRT((BC212^2)-((BB212/$BB$209)^2)*($BC$209^2)))/$BB$209</f>
        <v>5.9314466713155092E-3</v>
      </c>
      <c r="BF212" s="25">
        <f>SQRT((($BB$209^2)*(BE212^2))+((BD212^2)*($BC$209^2)))</f>
        <v>1572.6325063408808</v>
      </c>
    </row>
    <row r="213" spans="1:58">
      <c r="A213" t="s">
        <v>17</v>
      </c>
      <c r="B213" t="s">
        <v>17</v>
      </c>
      <c r="C213" t="s">
        <v>171</v>
      </c>
      <c r="D213">
        <v>13.3</v>
      </c>
      <c r="BB213" s="19"/>
      <c r="BC213" s="16"/>
      <c r="BD213" s="16"/>
      <c r="BE213" s="16"/>
      <c r="BF213" s="15"/>
    </row>
    <row r="214" spans="1:58">
      <c r="A214" t="s">
        <v>17</v>
      </c>
      <c r="B214" t="s">
        <v>17</v>
      </c>
      <c r="C214" t="s">
        <v>171</v>
      </c>
      <c r="D214">
        <v>14</v>
      </c>
      <c r="E214" t="s">
        <v>183</v>
      </c>
      <c r="F214" s="5">
        <v>2077</v>
      </c>
      <c r="G214">
        <v>127</v>
      </c>
      <c r="H214" s="5">
        <v>2077</v>
      </c>
      <c r="J214" s="6">
        <v>3280</v>
      </c>
      <c r="K214">
        <v>172</v>
      </c>
      <c r="L214" s="5">
        <v>3280</v>
      </c>
      <c r="N214" s="6">
        <v>16105</v>
      </c>
      <c r="O214">
        <v>390</v>
      </c>
      <c r="P214" s="5">
        <v>16105</v>
      </c>
      <c r="R214" s="6">
        <v>2222</v>
      </c>
      <c r="S214">
        <v>127</v>
      </c>
      <c r="T214" s="5">
        <v>2222</v>
      </c>
      <c r="V214" s="6">
        <v>2176</v>
      </c>
      <c r="W214">
        <v>195</v>
      </c>
      <c r="X214" s="5">
        <v>2176</v>
      </c>
      <c r="Z214" s="6">
        <v>3378</v>
      </c>
      <c r="AA214" s="2">
        <v>219</v>
      </c>
      <c r="AB214" s="7">
        <v>3378</v>
      </c>
      <c r="AD214" s="6">
        <v>2446</v>
      </c>
      <c r="AE214" s="2">
        <v>182</v>
      </c>
      <c r="AF214" s="7">
        <v>2446</v>
      </c>
      <c r="AH214" s="6">
        <v>4387</v>
      </c>
      <c r="AI214">
        <v>239</v>
      </c>
      <c r="AJ214" s="5">
        <v>4387</v>
      </c>
      <c r="AL214" s="6">
        <v>2094</v>
      </c>
      <c r="AM214">
        <v>123</v>
      </c>
      <c r="AN214" s="5">
        <v>2094</v>
      </c>
      <c r="AP214" s="6">
        <v>4899</v>
      </c>
      <c r="AQ214">
        <v>177</v>
      </c>
      <c r="AR214" s="5">
        <v>4899</v>
      </c>
      <c r="AT214" s="6">
        <v>5693</v>
      </c>
      <c r="AU214" s="2">
        <v>240</v>
      </c>
      <c r="AV214" s="7">
        <v>5693</v>
      </c>
      <c r="AX214" s="1">
        <v>876</v>
      </c>
      <c r="AY214" s="2">
        <v>104</v>
      </c>
      <c r="AZ214" s="2">
        <v>876</v>
      </c>
      <c r="BB214" s="19">
        <f>SUM(F214,J214,N214,R214,V214,Z214,AD214,AH214,AL214,AP214,AT214,AX214)</f>
        <v>49633</v>
      </c>
      <c r="BC214" s="20">
        <f>SQRT((G214^2)+(K214^2)+(O214^2)+(S214^2)+(W214^2)+(AA214^2)+(AE214^2)+(AI214^2)+(AM214^2)+(AQ214^2)+(AU214^2)+(AY214^2))</f>
        <v>710.66658849280373</v>
      </c>
      <c r="BD214" s="20">
        <f>SUM(H214,L214,P214,T214,X214,AB214,AF214,AJ214,AN214,AR214,AV214,AZ214)</f>
        <v>49633</v>
      </c>
      <c r="BE214" s="16"/>
      <c r="BF214" s="15"/>
    </row>
    <row r="215" spans="1:58">
      <c r="A215" t="s">
        <v>17</v>
      </c>
      <c r="B215" t="s">
        <v>17</v>
      </c>
      <c r="C215" t="s">
        <v>171</v>
      </c>
      <c r="D215">
        <v>15</v>
      </c>
      <c r="E215" t="s">
        <v>184</v>
      </c>
      <c r="F215" s="5">
        <v>1438</v>
      </c>
      <c r="G215">
        <v>168</v>
      </c>
      <c r="H215" s="8">
        <v>0.69199999999999995</v>
      </c>
      <c r="I215">
        <v>7.9</v>
      </c>
      <c r="J215" s="6">
        <v>2164</v>
      </c>
      <c r="K215">
        <v>277</v>
      </c>
      <c r="L215" s="11">
        <v>0.66</v>
      </c>
      <c r="M215">
        <v>7.1</v>
      </c>
      <c r="N215" s="6">
        <v>10097</v>
      </c>
      <c r="O215">
        <v>585</v>
      </c>
      <c r="P215" s="8">
        <v>0.627</v>
      </c>
      <c r="Q215">
        <v>3.5</v>
      </c>
      <c r="R215" s="6">
        <v>1560</v>
      </c>
      <c r="S215">
        <v>235</v>
      </c>
      <c r="T215" s="8">
        <v>0.70199999999999996</v>
      </c>
      <c r="U215">
        <v>8.5</v>
      </c>
      <c r="V215" s="6">
        <v>1040</v>
      </c>
      <c r="W215">
        <v>228</v>
      </c>
      <c r="X215" s="8">
        <v>0.47799999999999998</v>
      </c>
      <c r="Y215">
        <v>10.5</v>
      </c>
      <c r="Z215" s="6">
        <v>2172</v>
      </c>
      <c r="AA215" s="2">
        <v>256</v>
      </c>
      <c r="AB215" s="9">
        <v>0.64300000000000002</v>
      </c>
      <c r="AC215" s="2">
        <v>6.2</v>
      </c>
      <c r="AD215" s="6">
        <v>1417</v>
      </c>
      <c r="AE215" s="2">
        <v>282</v>
      </c>
      <c r="AF215" s="9">
        <v>0.57899999999999996</v>
      </c>
      <c r="AG215" s="2">
        <v>9.6</v>
      </c>
      <c r="AH215" s="6">
        <v>2863</v>
      </c>
      <c r="AI215">
        <v>331</v>
      </c>
      <c r="AJ215" s="8">
        <v>0.65300000000000002</v>
      </c>
      <c r="AK215">
        <v>6.3</v>
      </c>
      <c r="AL215" s="6">
        <v>1184</v>
      </c>
      <c r="AM215">
        <v>210</v>
      </c>
      <c r="AN215" s="8">
        <v>0.56499999999999995</v>
      </c>
      <c r="AO215">
        <v>9.1</v>
      </c>
      <c r="AP215" s="6">
        <v>3024</v>
      </c>
      <c r="AQ215">
        <v>284</v>
      </c>
      <c r="AR215" s="8">
        <v>0.61699999999999999</v>
      </c>
      <c r="AS215">
        <v>5.8</v>
      </c>
      <c r="AT215" s="6">
        <v>3283</v>
      </c>
      <c r="AU215" s="2">
        <v>339</v>
      </c>
      <c r="AV215" s="9">
        <v>0.57699999999999996</v>
      </c>
      <c r="AW215" s="2">
        <v>5.4</v>
      </c>
      <c r="AX215" s="1">
        <v>534</v>
      </c>
      <c r="AY215" s="2">
        <v>138</v>
      </c>
      <c r="AZ215" s="10">
        <v>0.61</v>
      </c>
      <c r="BA215" s="2">
        <v>13.6</v>
      </c>
      <c r="BB215" s="19">
        <f>SUM(F215,J215,N215,R215,V215,Z215,AD215,AH215,AL215,AP215,AT215,AX215)</f>
        <v>30776</v>
      </c>
      <c r="BC215" s="20">
        <f>SQRT((G215^2)+(K215^2)+(O215^2)+(S215^2)+(W215^2)+(AA215^2)+(AE215^2)+(AI215^2)+(AM215^2)+(AQ215^2)+(AU215^2)+(AY215^2))</f>
        <v>1033.3097309132436</v>
      </c>
      <c r="BD215" s="23">
        <f>(BB215/$BB$214)</f>
        <v>0.62007132351459715</v>
      </c>
      <c r="BE215" s="24">
        <f>(SQRT((BC215^2)-((BB215/$BB$214)^2)*($BC$214^2)))/$BB$214</f>
        <v>1.8830937057894639E-2</v>
      </c>
      <c r="BF215" s="25">
        <f>SQRT((($BB$214^2)*(BE215^2))+((BD215^2)*($BC$214^2)))</f>
        <v>1033.3097309132436</v>
      </c>
    </row>
    <row r="216" spans="1:58">
      <c r="A216" t="s">
        <v>17</v>
      </c>
      <c r="B216" t="s">
        <v>17</v>
      </c>
      <c r="C216" t="s">
        <v>171</v>
      </c>
      <c r="D216">
        <v>15.3</v>
      </c>
      <c r="BB216" s="19"/>
      <c r="BC216" s="16"/>
      <c r="BD216" s="16"/>
      <c r="BE216" s="16"/>
      <c r="BF216" s="15"/>
    </row>
    <row r="217" spans="1:58">
      <c r="A217" t="s">
        <v>17</v>
      </c>
      <c r="B217" t="s">
        <v>17</v>
      </c>
      <c r="C217" t="s">
        <v>171</v>
      </c>
      <c r="D217">
        <v>16</v>
      </c>
      <c r="E217" t="s">
        <v>185</v>
      </c>
      <c r="F217" s="5">
        <v>4387</v>
      </c>
      <c r="G217">
        <v>203</v>
      </c>
      <c r="H217" s="5">
        <v>4387</v>
      </c>
      <c r="J217" s="6">
        <v>7172</v>
      </c>
      <c r="K217">
        <v>227</v>
      </c>
      <c r="L217" s="5">
        <v>7172</v>
      </c>
      <c r="N217" s="6">
        <v>32098</v>
      </c>
      <c r="O217">
        <v>435</v>
      </c>
      <c r="P217" s="5">
        <v>32098</v>
      </c>
      <c r="R217" s="6">
        <v>4347</v>
      </c>
      <c r="S217">
        <v>176</v>
      </c>
      <c r="T217" s="5">
        <v>4347</v>
      </c>
      <c r="V217" s="6">
        <v>4529</v>
      </c>
      <c r="W217">
        <v>278</v>
      </c>
      <c r="X217" s="5">
        <v>4529</v>
      </c>
      <c r="Z217" s="6">
        <v>6555</v>
      </c>
      <c r="AA217" s="2">
        <v>330</v>
      </c>
      <c r="AB217" s="7">
        <v>6555</v>
      </c>
      <c r="AD217" s="6">
        <v>5303</v>
      </c>
      <c r="AE217" s="2">
        <v>188</v>
      </c>
      <c r="AF217" s="7">
        <v>5303</v>
      </c>
      <c r="AH217" s="6">
        <v>9078</v>
      </c>
      <c r="AI217">
        <v>347</v>
      </c>
      <c r="AJ217" s="5">
        <v>9078</v>
      </c>
      <c r="AL217" s="6">
        <v>4427</v>
      </c>
      <c r="AM217">
        <v>235</v>
      </c>
      <c r="AN217" s="5">
        <v>4427</v>
      </c>
      <c r="AP217" s="6">
        <v>11065</v>
      </c>
      <c r="AQ217">
        <v>231</v>
      </c>
      <c r="AR217" s="5">
        <v>11065</v>
      </c>
      <c r="AT217" s="6">
        <v>10521</v>
      </c>
      <c r="AU217" s="2">
        <v>353</v>
      </c>
      <c r="AV217" s="7">
        <v>10521</v>
      </c>
      <c r="AX217" s="6">
        <v>2024</v>
      </c>
      <c r="AY217" s="2">
        <v>117</v>
      </c>
      <c r="AZ217" s="7">
        <v>2024</v>
      </c>
      <c r="BB217" s="19">
        <f>SUM(F217,J217,N217,R217,V217,Z217,AD217,AH217,AL217,AP217,AT217,AX217)</f>
        <v>101506</v>
      </c>
      <c r="BC217" s="20">
        <f>SQRT((G217^2)+(K217^2)+(O217^2)+(S217^2)+(W217^2)+(AA217^2)+(AE217^2)+(AI217^2)+(AM217^2)+(AQ217^2)+(AU217^2)+(AY217^2))</f>
        <v>949.61044644633091</v>
      </c>
      <c r="BD217" s="20">
        <f>SUM(H217,L217,P217,T217,X217,AB217,AF217,AJ217,AN217,AR217,AV217,AZ217)</f>
        <v>101506</v>
      </c>
      <c r="BE217" s="16"/>
      <c r="BF217" s="15"/>
    </row>
    <row r="218" spans="1:58">
      <c r="A218" t="s">
        <v>17</v>
      </c>
      <c r="B218" t="s">
        <v>17</v>
      </c>
      <c r="C218" t="s">
        <v>171</v>
      </c>
      <c r="D218">
        <v>17</v>
      </c>
      <c r="E218" t="s">
        <v>184</v>
      </c>
      <c r="F218" s="5">
        <v>2353</v>
      </c>
      <c r="G218">
        <v>305</v>
      </c>
      <c r="H218" s="8">
        <v>0.53600000000000003</v>
      </c>
      <c r="I218">
        <v>6.3</v>
      </c>
      <c r="J218" s="6">
        <v>4766</v>
      </c>
      <c r="K218">
        <v>408</v>
      </c>
      <c r="L218" s="8">
        <v>0.66500000000000004</v>
      </c>
      <c r="M218">
        <v>5.6</v>
      </c>
      <c r="N218" s="6">
        <v>22455</v>
      </c>
      <c r="O218">
        <v>848</v>
      </c>
      <c r="P218" s="11">
        <v>0.7</v>
      </c>
      <c r="Q218">
        <v>2.4</v>
      </c>
      <c r="R218" s="6">
        <v>3453</v>
      </c>
      <c r="S218">
        <v>227</v>
      </c>
      <c r="T218" s="8">
        <v>0.79400000000000004</v>
      </c>
      <c r="U218">
        <v>4</v>
      </c>
      <c r="V218" s="6">
        <v>2771</v>
      </c>
      <c r="W218">
        <v>381</v>
      </c>
      <c r="X218" s="8">
        <v>0.61199999999999999</v>
      </c>
      <c r="Y218">
        <v>7.4</v>
      </c>
      <c r="Z218" s="6">
        <v>4646</v>
      </c>
      <c r="AA218" s="2">
        <v>343</v>
      </c>
      <c r="AB218" s="9">
        <v>0.70899999999999996</v>
      </c>
      <c r="AC218" s="2">
        <v>4.0999999999999996</v>
      </c>
      <c r="AD218" s="6">
        <v>3253</v>
      </c>
      <c r="AE218" s="2">
        <v>393</v>
      </c>
      <c r="AF218" s="9">
        <v>0.61299999999999999</v>
      </c>
      <c r="AG218" s="2">
        <v>7.1</v>
      </c>
      <c r="AH218" s="6">
        <v>5514</v>
      </c>
      <c r="AI218">
        <v>528</v>
      </c>
      <c r="AJ218" s="8">
        <v>0.60699999999999998</v>
      </c>
      <c r="AK218">
        <v>4.8</v>
      </c>
      <c r="AL218" s="6">
        <v>2686</v>
      </c>
      <c r="AM218">
        <v>401</v>
      </c>
      <c r="AN218" s="8">
        <v>0.60699999999999998</v>
      </c>
      <c r="AO218">
        <v>7.6</v>
      </c>
      <c r="AP218" s="6">
        <v>7651</v>
      </c>
      <c r="AQ218">
        <v>552</v>
      </c>
      <c r="AR218" s="8">
        <v>0.69099999999999995</v>
      </c>
      <c r="AS218">
        <v>4.7</v>
      </c>
      <c r="AT218" s="6">
        <v>6277</v>
      </c>
      <c r="AU218" s="2">
        <v>482</v>
      </c>
      <c r="AV218" s="9">
        <v>0.59699999999999998</v>
      </c>
      <c r="AW218" s="2">
        <v>4</v>
      </c>
      <c r="AX218" s="6">
        <v>1290</v>
      </c>
      <c r="AY218" s="2">
        <v>192</v>
      </c>
      <c r="AZ218" s="9">
        <v>0.63700000000000001</v>
      </c>
      <c r="BA218" s="2">
        <v>9.4</v>
      </c>
      <c r="BB218" s="19">
        <f>SUM(F218,J218,N218,R218,V218,Z218,AD218,AH218,AL218,AP218,AT218,AX218)</f>
        <v>67115</v>
      </c>
      <c r="BC218" s="20">
        <f>SQRT((G218^2)+(K218^2)+(O218^2)+(S218^2)+(W218^2)+(AA218^2)+(AE218^2)+(AI218^2)+(AM218^2)+(AQ218^2)+(AU218^2)+(AY218^2))</f>
        <v>1568.7122107002292</v>
      </c>
      <c r="BD218" s="23">
        <f>(BB218/$BB$217)</f>
        <v>0.66119244182609893</v>
      </c>
      <c r="BE218" s="24">
        <f>(SQRT((BC218^2)-((BB218/$BB$217)^2)*($BC$217^2)))/$BB$217</f>
        <v>1.4162493421278956E-2</v>
      </c>
      <c r="BF218" s="25">
        <f>SQRT((($BB$217^2)*(BE218^2))+((BD218^2)*($BC$217^2)))</f>
        <v>1568.7122107002292</v>
      </c>
    </row>
    <row r="219" spans="1:58">
      <c r="A219" t="s">
        <v>17</v>
      </c>
      <c r="B219" t="s">
        <v>17</v>
      </c>
      <c r="C219" t="s">
        <v>171</v>
      </c>
      <c r="D219">
        <v>17.3</v>
      </c>
      <c r="BB219" s="19"/>
      <c r="BC219" s="16"/>
      <c r="BD219" s="16"/>
      <c r="BE219" s="16"/>
      <c r="BF219" s="15"/>
    </row>
    <row r="220" spans="1:58">
      <c r="A220" t="s">
        <v>17</v>
      </c>
      <c r="B220" t="s">
        <v>17</v>
      </c>
      <c r="C220" t="s">
        <v>171</v>
      </c>
      <c r="D220">
        <v>17.5</v>
      </c>
      <c r="E220" t="s">
        <v>186</v>
      </c>
      <c r="BB220" s="19"/>
      <c r="BC220" s="16"/>
      <c r="BD220" s="16"/>
      <c r="BE220" s="16"/>
      <c r="BF220" s="15"/>
    </row>
    <row r="221" spans="1:58">
      <c r="A221" t="s">
        <v>17</v>
      </c>
      <c r="B221" t="s">
        <v>17</v>
      </c>
      <c r="C221" t="s">
        <v>171</v>
      </c>
      <c r="D221">
        <v>18</v>
      </c>
      <c r="E221" t="s">
        <v>187</v>
      </c>
      <c r="F221" s="5">
        <v>10497</v>
      </c>
      <c r="G221">
        <v>538</v>
      </c>
      <c r="H221" s="5">
        <v>10497</v>
      </c>
      <c r="J221" s="6">
        <v>18848</v>
      </c>
      <c r="K221">
        <v>625</v>
      </c>
      <c r="L221" s="5">
        <v>18848</v>
      </c>
      <c r="N221" s="6">
        <v>92196</v>
      </c>
      <c r="O221" s="5">
        <v>1059</v>
      </c>
      <c r="P221" s="5">
        <v>92196</v>
      </c>
      <c r="R221" s="6">
        <v>13015</v>
      </c>
      <c r="S221">
        <v>438</v>
      </c>
      <c r="T221" s="5">
        <v>13015</v>
      </c>
      <c r="V221" s="6">
        <v>11782</v>
      </c>
      <c r="W221">
        <v>605</v>
      </c>
      <c r="X221" s="5">
        <v>11782</v>
      </c>
      <c r="Z221" s="6">
        <v>17915</v>
      </c>
      <c r="AA221" s="2">
        <v>517</v>
      </c>
      <c r="AB221" s="7">
        <v>17915</v>
      </c>
      <c r="AD221" s="6">
        <v>12562</v>
      </c>
      <c r="AE221" s="2">
        <v>491</v>
      </c>
      <c r="AF221" s="7">
        <v>12562</v>
      </c>
      <c r="AH221" s="6">
        <v>24494</v>
      </c>
      <c r="AI221">
        <v>748</v>
      </c>
      <c r="AJ221" s="5">
        <v>24494</v>
      </c>
      <c r="AL221" s="6">
        <v>9829</v>
      </c>
      <c r="AM221">
        <v>544</v>
      </c>
      <c r="AN221" s="5">
        <v>9829</v>
      </c>
      <c r="AP221" s="6">
        <v>29794</v>
      </c>
      <c r="AQ221">
        <v>639</v>
      </c>
      <c r="AR221" s="5">
        <v>29794</v>
      </c>
      <c r="AT221" s="6">
        <v>27479</v>
      </c>
      <c r="AU221" s="2">
        <v>852</v>
      </c>
      <c r="AV221" s="7">
        <v>27479</v>
      </c>
      <c r="AX221" s="6">
        <v>4755</v>
      </c>
      <c r="AY221" s="2">
        <v>338</v>
      </c>
      <c r="AZ221" s="7">
        <v>4755</v>
      </c>
      <c r="BB221" s="19">
        <f t="shared" ref="BB221:BB227" si="59">SUM(F221,J221,N221,R221,V221,Z221,AD221,AH221,AL221,AP221,AT221,AX221)</f>
        <v>273166</v>
      </c>
      <c r="BC221" s="20">
        <f t="shared" ref="BC221:BC227" si="60">SQRT((G221^2)+(K221^2)+(O221^2)+(S221^2)+(W221^2)+(AA221^2)+(AE221^2)+(AI221^2)+(AM221^2)+(AQ221^2)+(AU221^2)+(AY221^2))</f>
        <v>2229.7304769859516</v>
      </c>
      <c r="BD221" s="20">
        <f>SUM(H221,L221,P221,T221,X221,AB221,AF221,AJ221,AN221,AR221,AV221,AZ221)</f>
        <v>273166</v>
      </c>
      <c r="BE221" s="16"/>
      <c r="BF221" s="15"/>
    </row>
    <row r="222" spans="1:58">
      <c r="A222" t="s">
        <v>17</v>
      </c>
      <c r="B222" t="s">
        <v>17</v>
      </c>
      <c r="C222" t="s">
        <v>171</v>
      </c>
      <c r="D222">
        <v>19</v>
      </c>
      <c r="E222" t="s">
        <v>188</v>
      </c>
      <c r="F222" s="5">
        <v>7694</v>
      </c>
      <c r="G222">
        <v>471</v>
      </c>
      <c r="H222" s="8">
        <v>0.73299999999999998</v>
      </c>
      <c r="I222">
        <v>3.2</v>
      </c>
      <c r="J222" s="6">
        <v>16073</v>
      </c>
      <c r="K222">
        <v>589</v>
      </c>
      <c r="L222" s="8">
        <v>0.85299999999999998</v>
      </c>
      <c r="M222">
        <v>1.9</v>
      </c>
      <c r="N222" s="6">
        <v>77574</v>
      </c>
      <c r="O222" s="5">
        <v>1286</v>
      </c>
      <c r="P222" s="8">
        <v>0.84099999999999997</v>
      </c>
      <c r="Q222">
        <v>1</v>
      </c>
      <c r="R222" s="6">
        <v>10215</v>
      </c>
      <c r="S222">
        <v>474</v>
      </c>
      <c r="T222" s="8">
        <v>0.78500000000000003</v>
      </c>
      <c r="U222">
        <v>2.7</v>
      </c>
      <c r="V222" s="6">
        <v>9187</v>
      </c>
      <c r="W222">
        <v>528</v>
      </c>
      <c r="X222" s="11">
        <v>0.78</v>
      </c>
      <c r="Y222">
        <v>4.3</v>
      </c>
      <c r="Z222" s="6">
        <v>14835</v>
      </c>
      <c r="AA222" s="2">
        <v>591</v>
      </c>
      <c r="AB222" s="9">
        <v>0.82799999999999996</v>
      </c>
      <c r="AC222" s="2">
        <v>2.4</v>
      </c>
      <c r="AD222" s="6">
        <v>10255</v>
      </c>
      <c r="AE222" s="2">
        <v>504</v>
      </c>
      <c r="AF222" s="9">
        <v>0.81599999999999995</v>
      </c>
      <c r="AG222" s="2">
        <v>2.5</v>
      </c>
      <c r="AH222" s="6">
        <v>21177</v>
      </c>
      <c r="AI222">
        <v>811</v>
      </c>
      <c r="AJ222" s="8">
        <v>0.86499999999999999</v>
      </c>
      <c r="AK222">
        <v>1.6</v>
      </c>
      <c r="AL222" s="6">
        <v>8161</v>
      </c>
      <c r="AM222">
        <v>535</v>
      </c>
      <c r="AN222" s="11">
        <v>0.83</v>
      </c>
      <c r="AO222">
        <v>2.9</v>
      </c>
      <c r="AP222" s="6">
        <v>25436</v>
      </c>
      <c r="AQ222">
        <v>780</v>
      </c>
      <c r="AR222" s="8">
        <v>0.85399999999999998</v>
      </c>
      <c r="AS222">
        <v>1.8</v>
      </c>
      <c r="AT222" s="6">
        <v>22907</v>
      </c>
      <c r="AU222" s="2">
        <v>817</v>
      </c>
      <c r="AV222" s="9">
        <v>0.83399999999999996</v>
      </c>
      <c r="AW222" s="2">
        <v>1.7</v>
      </c>
      <c r="AX222" s="6">
        <v>4044</v>
      </c>
      <c r="AY222" s="2">
        <v>301</v>
      </c>
      <c r="AZ222" s="10">
        <v>0.85</v>
      </c>
      <c r="BA222" s="2">
        <v>3.3</v>
      </c>
      <c r="BB222" s="19">
        <f t="shared" si="59"/>
        <v>227558</v>
      </c>
      <c r="BC222" s="20">
        <f t="shared" si="60"/>
        <v>2374.8159928718687</v>
      </c>
      <c r="BD222" s="23">
        <f t="shared" ref="BD222:BD227" si="61">(BB222/$BB$221)</f>
        <v>0.83303925085845232</v>
      </c>
      <c r="BE222" s="24">
        <f t="shared" ref="BE222:BE227" si="62">(SQRT((BC222^2)-((BB222/$BB$221)^2)*($BC$221^2)))/$BB$221</f>
        <v>5.4169854103153251E-3</v>
      </c>
      <c r="BF222" s="25">
        <f t="shared" ref="BF222:BF227" si="63">SQRT((($BB$221^2)*(BE222^2))+((BD222^2)*($BC$221^2)))</f>
        <v>2374.8159928718687</v>
      </c>
    </row>
    <row r="223" spans="1:58">
      <c r="A223" t="s">
        <v>17</v>
      </c>
      <c r="B223" t="s">
        <v>17</v>
      </c>
      <c r="C223" t="s">
        <v>171</v>
      </c>
      <c r="D223">
        <v>20</v>
      </c>
      <c r="E223" t="s">
        <v>189</v>
      </c>
      <c r="F223" s="5">
        <v>1548</v>
      </c>
      <c r="G223">
        <v>261</v>
      </c>
      <c r="H223" s="8">
        <v>0.14699999999999999</v>
      </c>
      <c r="I223">
        <v>2.4</v>
      </c>
      <c r="J223" s="6">
        <v>1705</v>
      </c>
      <c r="K223">
        <v>273</v>
      </c>
      <c r="L223" s="11">
        <v>0.09</v>
      </c>
      <c r="M223">
        <v>1.4</v>
      </c>
      <c r="N223" s="6">
        <v>8429</v>
      </c>
      <c r="O223">
        <v>781</v>
      </c>
      <c r="P223" s="8">
        <v>9.0999999999999998E-2</v>
      </c>
      <c r="Q223">
        <v>0.8</v>
      </c>
      <c r="R223" s="6">
        <v>1882</v>
      </c>
      <c r="S223">
        <v>340</v>
      </c>
      <c r="T223" s="8">
        <v>0.14499999999999999</v>
      </c>
      <c r="U223">
        <v>2.5</v>
      </c>
      <c r="V223" s="6">
        <v>1407</v>
      </c>
      <c r="W223">
        <v>263</v>
      </c>
      <c r="X223" s="8">
        <v>0.11899999999999999</v>
      </c>
      <c r="Y223">
        <v>2.2000000000000002</v>
      </c>
      <c r="Z223" s="6">
        <v>1979</v>
      </c>
      <c r="AA223" s="2">
        <v>349</v>
      </c>
      <c r="AB223" s="10">
        <v>0.11</v>
      </c>
      <c r="AC223" s="2">
        <v>1.9</v>
      </c>
      <c r="AD223" s="6">
        <v>1652</v>
      </c>
      <c r="AE223" s="2">
        <v>279</v>
      </c>
      <c r="AF223" s="9">
        <v>0.13200000000000001</v>
      </c>
      <c r="AG223" s="2">
        <v>2.2000000000000002</v>
      </c>
      <c r="AH223" s="6">
        <v>2059</v>
      </c>
      <c r="AI223">
        <v>342</v>
      </c>
      <c r="AJ223" s="8">
        <v>8.4000000000000005E-2</v>
      </c>
      <c r="AK223">
        <v>1.4</v>
      </c>
      <c r="AL223" s="6">
        <v>1134</v>
      </c>
      <c r="AM223">
        <v>273</v>
      </c>
      <c r="AN223" s="8">
        <v>0.115</v>
      </c>
      <c r="AO223">
        <v>2.7</v>
      </c>
      <c r="AP223" s="6">
        <v>2540</v>
      </c>
      <c r="AQ223">
        <v>393</v>
      </c>
      <c r="AR223" s="8">
        <v>8.5000000000000006E-2</v>
      </c>
      <c r="AS223">
        <v>1.3</v>
      </c>
      <c r="AT223" s="6">
        <v>2876</v>
      </c>
      <c r="AU223" s="2">
        <v>372</v>
      </c>
      <c r="AV223" s="9">
        <v>0.105</v>
      </c>
      <c r="AW223" s="2">
        <v>1.3</v>
      </c>
      <c r="AX223" s="1">
        <v>397</v>
      </c>
      <c r="AY223" s="2">
        <v>121</v>
      </c>
      <c r="AZ223" s="9">
        <v>8.3000000000000004E-2</v>
      </c>
      <c r="BA223" s="2">
        <v>2.4</v>
      </c>
      <c r="BB223" s="19">
        <f t="shared" si="59"/>
        <v>27608</v>
      </c>
      <c r="BC223" s="20">
        <f t="shared" si="60"/>
        <v>1279.0578563927436</v>
      </c>
      <c r="BD223" s="23">
        <f t="shared" si="61"/>
        <v>0.10106675062050181</v>
      </c>
      <c r="BE223" s="24">
        <f t="shared" si="62"/>
        <v>4.609100336848867E-3</v>
      </c>
      <c r="BF223" s="25">
        <f t="shared" si="63"/>
        <v>1279.0578563927436</v>
      </c>
    </row>
    <row r="224" spans="1:58">
      <c r="A224" t="s">
        <v>17</v>
      </c>
      <c r="B224" t="s">
        <v>17</v>
      </c>
      <c r="C224" t="s">
        <v>171</v>
      </c>
      <c r="D224">
        <v>21</v>
      </c>
      <c r="E224" t="s">
        <v>190</v>
      </c>
      <c r="F224">
        <v>249</v>
      </c>
      <c r="G224">
        <v>195</v>
      </c>
      <c r="H224" s="8">
        <v>2.4E-2</v>
      </c>
      <c r="I224">
        <v>1.8</v>
      </c>
      <c r="J224" s="1">
        <v>29</v>
      </c>
      <c r="K224">
        <v>40</v>
      </c>
      <c r="L224" s="8">
        <v>2E-3</v>
      </c>
      <c r="M224">
        <v>0.2</v>
      </c>
      <c r="N224" s="1">
        <v>658</v>
      </c>
      <c r="O224">
        <v>140</v>
      </c>
      <c r="P224" s="8">
        <v>7.0000000000000001E-3</v>
      </c>
      <c r="Q224">
        <v>0.2</v>
      </c>
      <c r="R224" s="1">
        <v>10</v>
      </c>
      <c r="S224">
        <v>12</v>
      </c>
      <c r="T224" s="8">
        <v>1E-3</v>
      </c>
      <c r="U224">
        <v>0.1</v>
      </c>
      <c r="V224" s="1">
        <v>13</v>
      </c>
      <c r="W224">
        <v>23</v>
      </c>
      <c r="X224" s="8">
        <v>1E-3</v>
      </c>
      <c r="Y224">
        <v>0.2</v>
      </c>
      <c r="Z224" s="1">
        <v>117</v>
      </c>
      <c r="AA224" s="2">
        <v>152</v>
      </c>
      <c r="AB224" s="9">
        <v>7.0000000000000001E-3</v>
      </c>
      <c r="AC224" s="2">
        <v>0.8</v>
      </c>
      <c r="AD224" s="1">
        <v>47</v>
      </c>
      <c r="AE224" s="2">
        <v>45</v>
      </c>
      <c r="AF224" s="9">
        <v>4.0000000000000001E-3</v>
      </c>
      <c r="AG224" s="2">
        <v>0.4</v>
      </c>
      <c r="AH224" s="1">
        <v>202</v>
      </c>
      <c r="AI224">
        <v>109</v>
      </c>
      <c r="AJ224" s="8">
        <v>8.0000000000000002E-3</v>
      </c>
      <c r="AK224">
        <v>0.5</v>
      </c>
      <c r="AL224" s="1">
        <v>84</v>
      </c>
      <c r="AM224">
        <v>52</v>
      </c>
      <c r="AN224" s="8">
        <v>8.9999999999999993E-3</v>
      </c>
      <c r="AO224">
        <v>0.5</v>
      </c>
      <c r="AP224" s="1">
        <v>211</v>
      </c>
      <c r="AQ224">
        <v>109</v>
      </c>
      <c r="AR224" s="8">
        <v>7.0000000000000001E-3</v>
      </c>
      <c r="AS224">
        <v>0.4</v>
      </c>
      <c r="AT224" s="1">
        <v>92</v>
      </c>
      <c r="AU224" s="2">
        <v>70</v>
      </c>
      <c r="AV224" s="9">
        <v>3.0000000000000001E-3</v>
      </c>
      <c r="AW224" s="2">
        <v>0.3</v>
      </c>
      <c r="AX224" s="1">
        <v>26</v>
      </c>
      <c r="AY224" s="2">
        <v>41</v>
      </c>
      <c r="AZ224" s="9">
        <v>5.0000000000000001E-3</v>
      </c>
      <c r="BA224" s="2">
        <v>0.9</v>
      </c>
      <c r="BB224" s="19">
        <f t="shared" si="59"/>
        <v>1738</v>
      </c>
      <c r="BC224" s="20">
        <f t="shared" si="60"/>
        <v>343.61897502902832</v>
      </c>
      <c r="BD224" s="23">
        <f t="shared" si="61"/>
        <v>6.362431634976534E-3</v>
      </c>
      <c r="BE224" s="24">
        <f t="shared" si="62"/>
        <v>1.2568401669766291E-3</v>
      </c>
      <c r="BF224" s="25">
        <f t="shared" si="63"/>
        <v>343.61897502902838</v>
      </c>
    </row>
    <row r="225" spans="1:58">
      <c r="A225" t="s">
        <v>17</v>
      </c>
      <c r="B225" t="s">
        <v>17</v>
      </c>
      <c r="C225" t="s">
        <v>171</v>
      </c>
      <c r="D225">
        <v>22</v>
      </c>
      <c r="E225" t="s">
        <v>191</v>
      </c>
      <c r="F225">
        <v>348</v>
      </c>
      <c r="G225">
        <v>129</v>
      </c>
      <c r="H225" s="8">
        <v>3.3000000000000002E-2</v>
      </c>
      <c r="I225">
        <v>1.2</v>
      </c>
      <c r="J225" s="1">
        <v>239</v>
      </c>
      <c r="K225">
        <v>108</v>
      </c>
      <c r="L225" s="8">
        <v>1.2999999999999999E-2</v>
      </c>
      <c r="M225">
        <v>0.6</v>
      </c>
      <c r="N225" s="6">
        <v>1131</v>
      </c>
      <c r="O225">
        <v>321</v>
      </c>
      <c r="P225" s="8">
        <v>1.2E-2</v>
      </c>
      <c r="Q225">
        <v>0.3</v>
      </c>
      <c r="R225" s="1">
        <v>222</v>
      </c>
      <c r="S225">
        <v>110</v>
      </c>
      <c r="T225" s="8">
        <v>1.7000000000000001E-2</v>
      </c>
      <c r="U225">
        <v>0.8</v>
      </c>
      <c r="V225" s="1">
        <v>395</v>
      </c>
      <c r="W225">
        <v>164</v>
      </c>
      <c r="X225" s="8">
        <v>3.4000000000000002E-2</v>
      </c>
      <c r="Y225">
        <v>1.4</v>
      </c>
      <c r="Z225" s="1">
        <v>262</v>
      </c>
      <c r="AA225" s="2">
        <v>85</v>
      </c>
      <c r="AB225" s="9">
        <v>1.4999999999999999E-2</v>
      </c>
      <c r="AC225" s="2">
        <v>0.5</v>
      </c>
      <c r="AD225" s="1">
        <v>210</v>
      </c>
      <c r="AE225" s="2">
        <v>111</v>
      </c>
      <c r="AF225" s="9">
        <v>1.7000000000000001E-2</v>
      </c>
      <c r="AG225" s="2">
        <v>0.9</v>
      </c>
      <c r="AH225" s="1">
        <v>339</v>
      </c>
      <c r="AI225">
        <v>106</v>
      </c>
      <c r="AJ225" s="8">
        <v>1.4E-2</v>
      </c>
      <c r="AK225">
        <v>0.4</v>
      </c>
      <c r="AL225" s="1">
        <v>109</v>
      </c>
      <c r="AM225">
        <v>47</v>
      </c>
      <c r="AN225" s="8">
        <v>1.0999999999999999E-2</v>
      </c>
      <c r="AO225">
        <v>0.5</v>
      </c>
      <c r="AP225" s="1">
        <v>546</v>
      </c>
      <c r="AQ225">
        <v>183</v>
      </c>
      <c r="AR225" s="8">
        <v>1.7999999999999999E-2</v>
      </c>
      <c r="AS225">
        <v>0.6</v>
      </c>
      <c r="AT225" s="1">
        <v>777</v>
      </c>
      <c r="AU225" s="2">
        <v>246</v>
      </c>
      <c r="AV225" s="9">
        <v>2.8000000000000001E-2</v>
      </c>
      <c r="AW225" s="2">
        <v>0.9</v>
      </c>
      <c r="AX225" s="1">
        <v>105</v>
      </c>
      <c r="AY225" s="2">
        <v>65</v>
      </c>
      <c r="AZ225" s="9">
        <v>2.1999999999999999E-2</v>
      </c>
      <c r="BA225" s="2">
        <v>1.3</v>
      </c>
      <c r="BB225" s="19">
        <f t="shared" si="59"/>
        <v>4683</v>
      </c>
      <c r="BC225" s="20">
        <f t="shared" si="60"/>
        <v>549.14752116348484</v>
      </c>
      <c r="BD225" s="23">
        <f t="shared" si="61"/>
        <v>1.7143421948558751E-2</v>
      </c>
      <c r="BE225" s="24">
        <f t="shared" si="62"/>
        <v>2.0054308012996363E-3</v>
      </c>
      <c r="BF225" s="25">
        <f t="shared" si="63"/>
        <v>549.14752116348495</v>
      </c>
    </row>
    <row r="226" spans="1:58">
      <c r="A226" t="s">
        <v>17</v>
      </c>
      <c r="B226" t="s">
        <v>17</v>
      </c>
      <c r="C226" t="s">
        <v>171</v>
      </c>
      <c r="D226">
        <v>23</v>
      </c>
      <c r="E226" t="s">
        <v>192</v>
      </c>
      <c r="F226">
        <v>153</v>
      </c>
      <c r="G226">
        <v>95</v>
      </c>
      <c r="H226" s="8">
        <v>1.4999999999999999E-2</v>
      </c>
      <c r="I226">
        <v>0.9</v>
      </c>
      <c r="J226" s="1">
        <v>139</v>
      </c>
      <c r="K226">
        <v>61</v>
      </c>
      <c r="L226" s="8">
        <v>7.0000000000000001E-3</v>
      </c>
      <c r="M226">
        <v>0.3</v>
      </c>
      <c r="N226" s="1">
        <v>373</v>
      </c>
      <c r="O226">
        <v>109</v>
      </c>
      <c r="P226" s="8">
        <v>4.0000000000000001E-3</v>
      </c>
      <c r="Q226">
        <v>0.1</v>
      </c>
      <c r="R226" s="1">
        <v>217</v>
      </c>
      <c r="S226">
        <v>106</v>
      </c>
      <c r="T226" s="8">
        <v>1.7000000000000001E-2</v>
      </c>
      <c r="U226">
        <v>0.8</v>
      </c>
      <c r="V226" s="1">
        <v>70</v>
      </c>
      <c r="W226">
        <v>45</v>
      </c>
      <c r="X226" s="8">
        <v>6.0000000000000001E-3</v>
      </c>
      <c r="Y226">
        <v>0.4</v>
      </c>
      <c r="Z226" s="1">
        <v>115</v>
      </c>
      <c r="AA226" s="2">
        <v>57</v>
      </c>
      <c r="AB226" s="9">
        <v>6.0000000000000001E-3</v>
      </c>
      <c r="AC226" s="2">
        <v>0.3</v>
      </c>
      <c r="AD226" s="1">
        <v>90</v>
      </c>
      <c r="AE226" s="2">
        <v>63</v>
      </c>
      <c r="AF226" s="9">
        <v>7.0000000000000001E-3</v>
      </c>
      <c r="AG226" s="2">
        <v>0.5</v>
      </c>
      <c r="AH226" s="1">
        <v>382</v>
      </c>
      <c r="AI226">
        <v>197</v>
      </c>
      <c r="AJ226" s="8">
        <v>1.6E-2</v>
      </c>
      <c r="AK226">
        <v>0.8</v>
      </c>
      <c r="AL226" s="1">
        <v>78</v>
      </c>
      <c r="AM226">
        <v>50</v>
      </c>
      <c r="AN226" s="8">
        <v>8.0000000000000002E-3</v>
      </c>
      <c r="AO226">
        <v>0.5</v>
      </c>
      <c r="AP226" s="1">
        <v>420</v>
      </c>
      <c r="AQ226">
        <v>163</v>
      </c>
      <c r="AR226" s="8">
        <v>1.4E-2</v>
      </c>
      <c r="AS226">
        <v>0.5</v>
      </c>
      <c r="AT226" s="1">
        <v>213</v>
      </c>
      <c r="AU226" s="2">
        <v>99</v>
      </c>
      <c r="AV226" s="9">
        <v>8.0000000000000002E-3</v>
      </c>
      <c r="AW226" s="2">
        <v>0.4</v>
      </c>
      <c r="AX226" s="1">
        <v>40</v>
      </c>
      <c r="AY226" s="2">
        <v>47</v>
      </c>
      <c r="AZ226" s="9">
        <v>8.0000000000000002E-3</v>
      </c>
      <c r="BA226" s="2">
        <v>1</v>
      </c>
      <c r="BB226" s="19">
        <f t="shared" si="59"/>
        <v>2290</v>
      </c>
      <c r="BC226" s="20">
        <f t="shared" si="60"/>
        <v>353.54490521007369</v>
      </c>
      <c r="BD226" s="23">
        <f t="shared" si="61"/>
        <v>8.3831809229552735E-3</v>
      </c>
      <c r="BE226" s="24">
        <f t="shared" si="62"/>
        <v>1.2924391098376121E-3</v>
      </c>
      <c r="BF226" s="25">
        <f t="shared" si="63"/>
        <v>353.54490521007369</v>
      </c>
    </row>
    <row r="227" spans="1:58">
      <c r="A227" t="s">
        <v>17</v>
      </c>
      <c r="B227" t="s">
        <v>17</v>
      </c>
      <c r="C227" t="s">
        <v>171</v>
      </c>
      <c r="D227">
        <v>24</v>
      </c>
      <c r="E227" t="s">
        <v>193</v>
      </c>
      <c r="F227">
        <v>505</v>
      </c>
      <c r="G227">
        <v>178</v>
      </c>
      <c r="H227" s="8">
        <v>4.8000000000000001E-2</v>
      </c>
      <c r="I227">
        <v>1.7</v>
      </c>
      <c r="J227" s="1">
        <v>663</v>
      </c>
      <c r="K227">
        <v>160</v>
      </c>
      <c r="L227" s="8">
        <v>3.5000000000000003E-2</v>
      </c>
      <c r="M227">
        <v>0.8</v>
      </c>
      <c r="N227" s="6">
        <v>4031</v>
      </c>
      <c r="O227">
        <v>398</v>
      </c>
      <c r="P227" s="8">
        <v>4.3999999999999997E-2</v>
      </c>
      <c r="Q227">
        <v>0.4</v>
      </c>
      <c r="R227" s="1">
        <v>469</v>
      </c>
      <c r="S227">
        <v>119</v>
      </c>
      <c r="T227" s="8">
        <v>3.5999999999999997E-2</v>
      </c>
      <c r="U227">
        <v>0.9</v>
      </c>
      <c r="V227" s="1">
        <v>710</v>
      </c>
      <c r="W227">
        <v>548</v>
      </c>
      <c r="X227" s="11">
        <v>0.06</v>
      </c>
      <c r="Y227">
        <v>4.5</v>
      </c>
      <c r="Z227" s="1">
        <v>607</v>
      </c>
      <c r="AA227" s="2">
        <v>186</v>
      </c>
      <c r="AB227" s="9">
        <v>3.4000000000000002E-2</v>
      </c>
      <c r="AC227" s="2">
        <v>1</v>
      </c>
      <c r="AD227" s="1">
        <v>308</v>
      </c>
      <c r="AE227" s="2">
        <v>102</v>
      </c>
      <c r="AF227" s="9">
        <v>2.5000000000000001E-2</v>
      </c>
      <c r="AG227" s="2">
        <v>0.8</v>
      </c>
      <c r="AH227" s="1">
        <v>335</v>
      </c>
      <c r="AI227">
        <v>136</v>
      </c>
      <c r="AJ227" s="8">
        <v>1.4E-2</v>
      </c>
      <c r="AK227">
        <v>0.6</v>
      </c>
      <c r="AL227" s="1">
        <v>263</v>
      </c>
      <c r="AM227">
        <v>98</v>
      </c>
      <c r="AN227" s="8">
        <v>2.7E-2</v>
      </c>
      <c r="AO227">
        <v>1</v>
      </c>
      <c r="AP227" s="1">
        <v>641</v>
      </c>
      <c r="AQ227">
        <v>179</v>
      </c>
      <c r="AR227" s="8">
        <v>2.1999999999999999E-2</v>
      </c>
      <c r="AS227">
        <v>0.6</v>
      </c>
      <c r="AT227" s="1">
        <v>614</v>
      </c>
      <c r="AU227" s="2">
        <v>140</v>
      </c>
      <c r="AV227" s="9">
        <v>2.1999999999999999E-2</v>
      </c>
      <c r="AW227" s="2">
        <v>0.5</v>
      </c>
      <c r="AX227" s="1">
        <v>143</v>
      </c>
      <c r="AY227" s="2">
        <v>88</v>
      </c>
      <c r="AZ227" s="10">
        <v>0.03</v>
      </c>
      <c r="BA227" s="2">
        <v>1.8</v>
      </c>
      <c r="BB227" s="19">
        <f t="shared" si="59"/>
        <v>9289</v>
      </c>
      <c r="BC227" s="20">
        <f t="shared" si="60"/>
        <v>814.02579811698843</v>
      </c>
      <c r="BD227" s="23">
        <f t="shared" si="61"/>
        <v>3.4004964014555251E-2</v>
      </c>
      <c r="BE227" s="24">
        <f t="shared" si="62"/>
        <v>2.9670124196450585E-3</v>
      </c>
      <c r="BF227" s="25">
        <f t="shared" si="63"/>
        <v>814.02579811698854</v>
      </c>
    </row>
    <row r="228" spans="1:58">
      <c r="A228" t="s">
        <v>17</v>
      </c>
      <c r="B228" t="s">
        <v>17</v>
      </c>
      <c r="C228" t="s">
        <v>171</v>
      </c>
      <c r="D228">
        <v>24.3</v>
      </c>
      <c r="BB228" s="19"/>
      <c r="BC228" s="16"/>
      <c r="BD228" s="16"/>
      <c r="BE228" s="16"/>
      <c r="BF228" s="15"/>
    </row>
    <row r="229" spans="1:58">
      <c r="A229" t="s">
        <v>17</v>
      </c>
      <c r="B229" t="s">
        <v>17</v>
      </c>
      <c r="C229" t="s">
        <v>171</v>
      </c>
      <c r="D229">
        <v>25</v>
      </c>
      <c r="E229" t="s">
        <v>194</v>
      </c>
      <c r="F229">
        <v>32.1</v>
      </c>
      <c r="G229">
        <v>1.9</v>
      </c>
      <c r="H229" t="s">
        <v>38</v>
      </c>
      <c r="J229" s="1">
        <v>34.1</v>
      </c>
      <c r="K229">
        <v>1.4</v>
      </c>
      <c r="L229" t="s">
        <v>38</v>
      </c>
      <c r="N229" s="1">
        <v>28</v>
      </c>
      <c r="O229">
        <v>0.6</v>
      </c>
      <c r="P229" t="s">
        <v>38</v>
      </c>
      <c r="R229" s="1">
        <v>23.5</v>
      </c>
      <c r="S229">
        <v>1.2</v>
      </c>
      <c r="T229" t="s">
        <v>38</v>
      </c>
      <c r="V229" s="1">
        <v>25.9</v>
      </c>
      <c r="W229">
        <v>1.5</v>
      </c>
      <c r="X229" t="s">
        <v>38</v>
      </c>
      <c r="Z229" s="1">
        <v>26.4</v>
      </c>
      <c r="AA229" s="2">
        <v>1.2</v>
      </c>
      <c r="AB229" s="2" t="s">
        <v>38</v>
      </c>
      <c r="AD229" s="1">
        <v>25.2</v>
      </c>
      <c r="AE229" s="2">
        <v>1.6</v>
      </c>
      <c r="AF229" s="2" t="s">
        <v>38</v>
      </c>
      <c r="AH229" s="1">
        <v>23.1</v>
      </c>
      <c r="AI229">
        <v>1</v>
      </c>
      <c r="AJ229" t="s">
        <v>38</v>
      </c>
      <c r="AL229" s="1">
        <v>28.1</v>
      </c>
      <c r="AM229">
        <v>1.8</v>
      </c>
      <c r="AN229" t="s">
        <v>38</v>
      </c>
      <c r="AP229" s="1">
        <v>25.7</v>
      </c>
      <c r="AQ229">
        <v>1</v>
      </c>
      <c r="AR229" t="s">
        <v>38</v>
      </c>
      <c r="AT229" s="1">
        <v>25</v>
      </c>
      <c r="AU229" s="2">
        <v>1.2</v>
      </c>
      <c r="AV229" s="2" t="s">
        <v>38</v>
      </c>
      <c r="AX229" s="1">
        <v>30.2</v>
      </c>
      <c r="AY229" s="2">
        <v>2.6</v>
      </c>
      <c r="AZ229" s="2" t="s">
        <v>38</v>
      </c>
      <c r="BB229" s="38">
        <f>AVERAGE(F229,J229,N229,R229,V229,Z229,AD229,AH229,AL229,AP229,AT229,AX229)</f>
        <v>27.274999999999995</v>
      </c>
      <c r="BC229" s="27">
        <f>SQRT(SUM((G229^2),(K229^2),(O229^2),(S229^2),(W229^2),(AA229^2),(AE229^2),(AI229^2),(AM229^2),(AQ229^2),(AU229^2),(AY229^2))/144)</f>
        <v>0.43349356012133178</v>
      </c>
      <c r="BD229" s="28" t="s">
        <v>38</v>
      </c>
      <c r="BE229" s="28" t="s">
        <v>38</v>
      </c>
      <c r="BF229" s="15"/>
    </row>
    <row r="230" spans="1:58">
      <c r="A230" t="s">
        <v>17</v>
      </c>
      <c r="B230" t="s">
        <v>17</v>
      </c>
      <c r="C230" t="s">
        <v>171</v>
      </c>
      <c r="D230">
        <v>25.3</v>
      </c>
      <c r="BB230" s="19"/>
      <c r="BC230" s="16"/>
      <c r="BD230" s="16"/>
      <c r="BE230" s="16"/>
      <c r="BF230" s="15"/>
    </row>
    <row r="231" spans="1:58">
      <c r="A231" t="s">
        <v>17</v>
      </c>
      <c r="B231" t="s">
        <v>17</v>
      </c>
      <c r="C231" t="s">
        <v>171</v>
      </c>
      <c r="D231">
        <v>25.5</v>
      </c>
      <c r="E231" t="s">
        <v>195</v>
      </c>
      <c r="BB231" s="19"/>
      <c r="BC231" s="16"/>
      <c r="BD231" s="16"/>
      <c r="BE231" s="16"/>
      <c r="BF231" s="15"/>
    </row>
    <row r="232" spans="1:58">
      <c r="A232" t="s">
        <v>17</v>
      </c>
      <c r="B232" t="s">
        <v>17</v>
      </c>
      <c r="C232" t="s">
        <v>171</v>
      </c>
      <c r="D232">
        <v>26</v>
      </c>
      <c r="E232" t="s">
        <v>196</v>
      </c>
      <c r="F232" s="5">
        <v>10721</v>
      </c>
      <c r="G232">
        <v>538</v>
      </c>
      <c r="H232" s="5">
        <v>10721</v>
      </c>
      <c r="J232" s="6">
        <v>19268</v>
      </c>
      <c r="K232">
        <v>620</v>
      </c>
      <c r="L232" s="5">
        <v>19268</v>
      </c>
      <c r="N232" s="6">
        <v>93891</v>
      </c>
      <c r="O232" s="5">
        <v>1105</v>
      </c>
      <c r="P232" s="5">
        <v>93891</v>
      </c>
      <c r="R232" s="6">
        <v>13378</v>
      </c>
      <c r="S232">
        <v>446</v>
      </c>
      <c r="T232" s="5">
        <v>13378</v>
      </c>
      <c r="V232" s="6">
        <v>12120</v>
      </c>
      <c r="W232">
        <v>618</v>
      </c>
      <c r="X232" s="5">
        <v>12120</v>
      </c>
      <c r="Z232" s="6">
        <v>18305</v>
      </c>
      <c r="AA232" s="2">
        <v>504</v>
      </c>
      <c r="AB232" s="7">
        <v>18305</v>
      </c>
      <c r="AD232" s="6">
        <v>13004</v>
      </c>
      <c r="AE232" s="2">
        <v>495</v>
      </c>
      <c r="AF232" s="7">
        <v>13004</v>
      </c>
      <c r="AH232" s="6">
        <v>25169</v>
      </c>
      <c r="AI232">
        <v>782</v>
      </c>
      <c r="AJ232" s="5">
        <v>25169</v>
      </c>
      <c r="AL232" s="6">
        <v>10136</v>
      </c>
      <c r="AM232">
        <v>536</v>
      </c>
      <c r="AN232" s="5">
        <v>10136</v>
      </c>
      <c r="AP232" s="6">
        <v>30568</v>
      </c>
      <c r="AQ232">
        <v>606</v>
      </c>
      <c r="AR232" s="5">
        <v>30568</v>
      </c>
      <c r="AT232" s="6">
        <v>28322</v>
      </c>
      <c r="AU232" s="2">
        <v>852</v>
      </c>
      <c r="AV232" s="7">
        <v>28322</v>
      </c>
      <c r="AX232" s="6">
        <v>4897</v>
      </c>
      <c r="AY232" s="2">
        <v>348</v>
      </c>
      <c r="AZ232" s="7">
        <v>4897</v>
      </c>
      <c r="BB232" s="19">
        <f t="shared" ref="BB232:BB238" si="64">SUM(F232,J232,N232,R232,V232,Z232,AD232,AH232,AL232,AP232,AT232,AX232)</f>
        <v>279779</v>
      </c>
      <c r="BC232" s="20">
        <f t="shared" ref="BC232:BC238" si="65">SQRT((G232^2)+(K232^2)+(O232^2)+(S232^2)+(W232^2)+(AA232^2)+(AE232^2)+(AI232^2)+(AM232^2)+(AQ232^2)+(AU232^2)+(AY232^2))</f>
        <v>2255.6183187764723</v>
      </c>
      <c r="BD232" s="20">
        <f>SUM(H232,L232,P232,T232,X232,AB232,AF232,AJ232,AN232,AR232,AV232,AZ232)</f>
        <v>279779</v>
      </c>
      <c r="BE232" s="16"/>
      <c r="BF232" s="15"/>
    </row>
    <row r="233" spans="1:58">
      <c r="A233" t="s">
        <v>17</v>
      </c>
      <c r="B233" t="s">
        <v>17</v>
      </c>
      <c r="C233" t="s">
        <v>171</v>
      </c>
      <c r="D233">
        <v>27</v>
      </c>
      <c r="E233" t="s">
        <v>197</v>
      </c>
      <c r="F233" s="5">
        <v>2876</v>
      </c>
      <c r="G233">
        <v>318</v>
      </c>
      <c r="H233" s="8">
        <v>0.26800000000000002</v>
      </c>
      <c r="I233">
        <v>2.7</v>
      </c>
      <c r="J233" s="6">
        <v>4777</v>
      </c>
      <c r="K233">
        <v>345</v>
      </c>
      <c r="L233" s="8">
        <v>0.248</v>
      </c>
      <c r="M233">
        <v>1.8</v>
      </c>
      <c r="N233" s="6">
        <v>31881</v>
      </c>
      <c r="O233">
        <v>993</v>
      </c>
      <c r="P233" s="11">
        <v>0.34</v>
      </c>
      <c r="Q233">
        <v>0.9</v>
      </c>
      <c r="R233" s="6">
        <v>3253</v>
      </c>
      <c r="S233">
        <v>276</v>
      </c>
      <c r="T233" s="8">
        <v>0.24299999999999999</v>
      </c>
      <c r="U233">
        <v>2.1</v>
      </c>
      <c r="V233" s="6">
        <v>3523</v>
      </c>
      <c r="W233">
        <v>361</v>
      </c>
      <c r="X233" s="8">
        <v>0.29099999999999998</v>
      </c>
      <c r="Y233">
        <v>2.8</v>
      </c>
      <c r="Z233" s="6">
        <v>3908</v>
      </c>
      <c r="AA233" s="2">
        <v>370</v>
      </c>
      <c r="AB233" s="9">
        <v>0.21299999999999999</v>
      </c>
      <c r="AC233" s="2">
        <v>1.9</v>
      </c>
      <c r="AD233" s="6">
        <v>3433</v>
      </c>
      <c r="AE233" s="2">
        <v>351</v>
      </c>
      <c r="AF233" s="9">
        <v>0.26400000000000001</v>
      </c>
      <c r="AG233" s="2">
        <v>2.9</v>
      </c>
      <c r="AH233" s="6">
        <v>6996</v>
      </c>
      <c r="AI233">
        <v>603</v>
      </c>
      <c r="AJ233" s="8">
        <v>0.27800000000000002</v>
      </c>
      <c r="AK233">
        <v>2.1</v>
      </c>
      <c r="AL233" s="6">
        <v>2670</v>
      </c>
      <c r="AM233">
        <v>281</v>
      </c>
      <c r="AN233" s="8">
        <v>0.26300000000000001</v>
      </c>
      <c r="AO233">
        <v>2.2999999999999998</v>
      </c>
      <c r="AP233" s="6">
        <v>8565</v>
      </c>
      <c r="AQ233">
        <v>582</v>
      </c>
      <c r="AR233" s="11">
        <v>0.28000000000000003</v>
      </c>
      <c r="AS233">
        <v>1.9</v>
      </c>
      <c r="AT233" s="6">
        <v>8372</v>
      </c>
      <c r="AU233" s="2">
        <v>669</v>
      </c>
      <c r="AV233" s="9">
        <v>0.29599999999999999</v>
      </c>
      <c r="AW233" s="2">
        <v>2</v>
      </c>
      <c r="AX233" s="6">
        <v>1096</v>
      </c>
      <c r="AY233" s="2">
        <v>180</v>
      </c>
      <c r="AZ233" s="9">
        <v>0.224</v>
      </c>
      <c r="BA233" s="2">
        <v>3.8</v>
      </c>
      <c r="BB233" s="19">
        <f t="shared" si="64"/>
        <v>81350</v>
      </c>
      <c r="BC233" s="20">
        <f t="shared" si="65"/>
        <v>1712.9071778704181</v>
      </c>
      <c r="BD233" s="23">
        <f t="shared" ref="BD233:BD238" si="66">(BB233/$BB$232)</f>
        <v>0.29076521111305709</v>
      </c>
      <c r="BE233" s="24">
        <f t="shared" ref="BE233:BE238" si="67">(SQRT((BC233^2)-((BB233/$BB$232)^2)*($BC$232^2)))/$BB$232</f>
        <v>5.6557967085776465E-3</v>
      </c>
      <c r="BF233" s="25">
        <f t="shared" ref="BF233:BF238" si="68">SQRT((($BB$232^2)*(BE233^2))+((BD233^2)*($BC$232^2)))</f>
        <v>1712.9071778704181</v>
      </c>
    </row>
    <row r="234" spans="1:58">
      <c r="A234" t="s">
        <v>17</v>
      </c>
      <c r="B234" t="s">
        <v>17</v>
      </c>
      <c r="C234" t="s">
        <v>171</v>
      </c>
      <c r="D234">
        <v>28</v>
      </c>
      <c r="E234" t="s">
        <v>198</v>
      </c>
      <c r="F234" s="5">
        <v>1891</v>
      </c>
      <c r="G234">
        <v>267</v>
      </c>
      <c r="H234" s="8">
        <v>0.17599999999999999</v>
      </c>
      <c r="I234">
        <v>2.4</v>
      </c>
      <c r="J234" s="6">
        <v>3038</v>
      </c>
      <c r="K234">
        <v>343</v>
      </c>
      <c r="L234" s="8">
        <v>0.158</v>
      </c>
      <c r="M234">
        <v>1.6</v>
      </c>
      <c r="N234" s="6">
        <v>13803</v>
      </c>
      <c r="O234">
        <v>735</v>
      </c>
      <c r="P234" s="8">
        <v>0.14699999999999999</v>
      </c>
      <c r="Q234">
        <v>0.7</v>
      </c>
      <c r="R234" s="6">
        <v>2496</v>
      </c>
      <c r="S234">
        <v>308</v>
      </c>
      <c r="T234" s="8">
        <v>0.187</v>
      </c>
      <c r="U234">
        <v>2.1</v>
      </c>
      <c r="V234" s="6">
        <v>2301</v>
      </c>
      <c r="W234">
        <v>327</v>
      </c>
      <c r="X234" s="11">
        <v>0.19</v>
      </c>
      <c r="Y234">
        <v>2.7</v>
      </c>
      <c r="Z234" s="6">
        <v>2926</v>
      </c>
      <c r="AA234" s="2">
        <v>300</v>
      </c>
      <c r="AB234" s="10">
        <v>0.16</v>
      </c>
      <c r="AC234" s="2">
        <v>1.6</v>
      </c>
      <c r="AD234" s="6">
        <v>2042</v>
      </c>
      <c r="AE234" s="2">
        <v>290</v>
      </c>
      <c r="AF234" s="9">
        <v>0.157</v>
      </c>
      <c r="AG234" s="2">
        <v>2</v>
      </c>
      <c r="AH234" s="6">
        <v>4727</v>
      </c>
      <c r="AI234">
        <v>416</v>
      </c>
      <c r="AJ234" s="8">
        <v>0.188</v>
      </c>
      <c r="AK234">
        <v>1.6</v>
      </c>
      <c r="AL234" s="6">
        <v>1988</v>
      </c>
      <c r="AM234">
        <v>280</v>
      </c>
      <c r="AN234" s="8">
        <v>0.19600000000000001</v>
      </c>
      <c r="AO234">
        <v>2.5</v>
      </c>
      <c r="AP234" s="6">
        <v>5524</v>
      </c>
      <c r="AQ234">
        <v>582</v>
      </c>
      <c r="AR234" s="8">
        <v>0.18099999999999999</v>
      </c>
      <c r="AS234">
        <v>1.8</v>
      </c>
      <c r="AT234" s="6">
        <v>5614</v>
      </c>
      <c r="AU234" s="2">
        <v>486</v>
      </c>
      <c r="AV234" s="9">
        <v>0.19800000000000001</v>
      </c>
      <c r="AW234" s="2">
        <v>1.6</v>
      </c>
      <c r="AX234" s="1">
        <v>721</v>
      </c>
      <c r="AY234" s="2">
        <v>187</v>
      </c>
      <c r="AZ234" s="9">
        <v>0.14699999999999999</v>
      </c>
      <c r="BA234" s="2">
        <v>3.4</v>
      </c>
      <c r="BB234" s="19">
        <f t="shared" si="64"/>
        <v>47071</v>
      </c>
      <c r="BC234" s="20">
        <f t="shared" si="65"/>
        <v>1402.2842079977938</v>
      </c>
      <c r="BD234" s="23">
        <f t="shared" si="66"/>
        <v>0.16824350648190178</v>
      </c>
      <c r="BE234" s="24">
        <f t="shared" si="67"/>
        <v>4.8250860944410957E-3</v>
      </c>
      <c r="BF234" s="25">
        <f t="shared" si="68"/>
        <v>1402.2842079977941</v>
      </c>
    </row>
    <row r="235" spans="1:58">
      <c r="A235" t="s">
        <v>17</v>
      </c>
      <c r="B235" t="s">
        <v>17</v>
      </c>
      <c r="C235" t="s">
        <v>171</v>
      </c>
      <c r="D235">
        <v>29</v>
      </c>
      <c r="E235" t="s">
        <v>199</v>
      </c>
      <c r="F235" s="5">
        <v>2162</v>
      </c>
      <c r="G235">
        <v>277</v>
      </c>
      <c r="H235" s="8">
        <v>0.20200000000000001</v>
      </c>
      <c r="I235">
        <v>2.2999999999999998</v>
      </c>
      <c r="J235" s="6">
        <v>4293</v>
      </c>
      <c r="K235">
        <v>419</v>
      </c>
      <c r="L235" s="8">
        <v>0.223</v>
      </c>
      <c r="M235">
        <v>1.9</v>
      </c>
      <c r="N235" s="6">
        <v>24927</v>
      </c>
      <c r="O235" s="5">
        <v>1003</v>
      </c>
      <c r="P235" s="8">
        <v>0.26500000000000001</v>
      </c>
      <c r="Q235">
        <v>1</v>
      </c>
      <c r="R235" s="6">
        <v>3183</v>
      </c>
      <c r="S235">
        <v>291</v>
      </c>
      <c r="T235" s="8">
        <v>0.23799999999999999</v>
      </c>
      <c r="U235">
        <v>2</v>
      </c>
      <c r="V235" s="6">
        <v>2568</v>
      </c>
      <c r="W235">
        <v>358</v>
      </c>
      <c r="X235" s="8">
        <v>0.21199999999999999</v>
      </c>
      <c r="Y235">
        <v>2.9</v>
      </c>
      <c r="Z235" s="6">
        <v>4249</v>
      </c>
      <c r="AA235" s="2">
        <v>367</v>
      </c>
      <c r="AB235" s="9">
        <v>0.23200000000000001</v>
      </c>
      <c r="AC235" s="2">
        <v>1.9</v>
      </c>
      <c r="AD235" s="6">
        <v>2889</v>
      </c>
      <c r="AE235" s="2">
        <v>334</v>
      </c>
      <c r="AF235" s="9">
        <v>0.222</v>
      </c>
      <c r="AG235" s="2">
        <v>2.2999999999999998</v>
      </c>
      <c r="AH235" s="6">
        <v>6365</v>
      </c>
      <c r="AI235">
        <v>497</v>
      </c>
      <c r="AJ235" s="8">
        <v>0.253</v>
      </c>
      <c r="AK235">
        <v>1.7</v>
      </c>
      <c r="AL235" s="6">
        <v>1939</v>
      </c>
      <c r="AM235">
        <v>281</v>
      </c>
      <c r="AN235" s="8">
        <v>0.191</v>
      </c>
      <c r="AO235">
        <v>2.5</v>
      </c>
      <c r="AP235" s="6">
        <v>7441</v>
      </c>
      <c r="AQ235">
        <v>483</v>
      </c>
      <c r="AR235" s="8">
        <v>0.24299999999999999</v>
      </c>
      <c r="AS235">
        <v>1.5</v>
      </c>
      <c r="AT235" s="6">
        <v>6667</v>
      </c>
      <c r="AU235" s="2">
        <v>590</v>
      </c>
      <c r="AV235" s="9">
        <v>0.23499999999999999</v>
      </c>
      <c r="AW235" s="2">
        <v>2</v>
      </c>
      <c r="AX235" s="1">
        <v>978</v>
      </c>
      <c r="AY235" s="2">
        <v>220</v>
      </c>
      <c r="AZ235" s="10">
        <v>0.2</v>
      </c>
      <c r="BA235" s="2">
        <v>4.0999999999999996</v>
      </c>
      <c r="BB235" s="19">
        <f t="shared" si="64"/>
        <v>67661</v>
      </c>
      <c r="BC235" s="20">
        <f t="shared" si="65"/>
        <v>1634.9764524298203</v>
      </c>
      <c r="BD235" s="23">
        <f t="shared" si="66"/>
        <v>0.24183730730326436</v>
      </c>
      <c r="BE235" s="24">
        <f t="shared" si="67"/>
        <v>5.5089679132325842E-3</v>
      </c>
      <c r="BF235" s="25">
        <f t="shared" si="68"/>
        <v>1634.9764524298203</v>
      </c>
    </row>
    <row r="236" spans="1:58">
      <c r="A236" t="s">
        <v>17</v>
      </c>
      <c r="B236" t="s">
        <v>17</v>
      </c>
      <c r="C236" t="s">
        <v>171</v>
      </c>
      <c r="D236">
        <v>30</v>
      </c>
      <c r="E236" t="s">
        <v>200</v>
      </c>
      <c r="F236">
        <v>75</v>
      </c>
      <c r="G236">
        <v>54</v>
      </c>
      <c r="H236" s="8">
        <v>7.0000000000000001E-3</v>
      </c>
      <c r="I236">
        <v>0.5</v>
      </c>
      <c r="J236" s="1">
        <v>86</v>
      </c>
      <c r="K236">
        <v>61</v>
      </c>
      <c r="L236" s="8">
        <v>4.0000000000000001E-3</v>
      </c>
      <c r="M236">
        <v>0.3</v>
      </c>
      <c r="N236" s="1">
        <v>139</v>
      </c>
      <c r="O236">
        <v>87</v>
      </c>
      <c r="P236" s="8">
        <v>1E-3</v>
      </c>
      <c r="Q236">
        <v>0.1</v>
      </c>
      <c r="R236" s="1">
        <v>216</v>
      </c>
      <c r="S236">
        <v>88</v>
      </c>
      <c r="T236" s="8">
        <v>1.6E-2</v>
      </c>
      <c r="U236">
        <v>0.7</v>
      </c>
      <c r="V236" s="1">
        <v>120</v>
      </c>
      <c r="W236">
        <v>67</v>
      </c>
      <c r="X236" s="11">
        <v>0.01</v>
      </c>
      <c r="Y236">
        <v>0.6</v>
      </c>
      <c r="Z236" s="1">
        <v>192</v>
      </c>
      <c r="AA236" s="2">
        <v>108</v>
      </c>
      <c r="AB236" s="10">
        <v>0.01</v>
      </c>
      <c r="AC236" s="2">
        <v>0.6</v>
      </c>
      <c r="AD236" s="1">
        <v>154</v>
      </c>
      <c r="AE236" s="2">
        <v>86</v>
      </c>
      <c r="AF236" s="9">
        <v>1.2E-2</v>
      </c>
      <c r="AG236" s="2">
        <v>0.7</v>
      </c>
      <c r="AH236" s="1">
        <v>190</v>
      </c>
      <c r="AI236">
        <v>150</v>
      </c>
      <c r="AJ236" s="8">
        <v>8.0000000000000002E-3</v>
      </c>
      <c r="AK236">
        <v>0.6</v>
      </c>
      <c r="AL236" s="1">
        <v>159</v>
      </c>
      <c r="AM236">
        <v>69</v>
      </c>
      <c r="AN236" s="8">
        <v>1.6E-2</v>
      </c>
      <c r="AO236">
        <v>0.7</v>
      </c>
      <c r="AP236" s="1">
        <v>145</v>
      </c>
      <c r="AQ236">
        <v>63</v>
      </c>
      <c r="AR236" s="8">
        <v>5.0000000000000001E-3</v>
      </c>
      <c r="AS236">
        <v>0.2</v>
      </c>
      <c r="AT236" s="1">
        <v>189</v>
      </c>
      <c r="AU236" s="2">
        <v>102</v>
      </c>
      <c r="AV236" s="9">
        <v>7.0000000000000001E-3</v>
      </c>
      <c r="AW236" s="2">
        <v>0.4</v>
      </c>
      <c r="AX236" s="1">
        <v>32</v>
      </c>
      <c r="AY236" s="2">
        <v>34</v>
      </c>
      <c r="AZ236" s="9">
        <v>7.0000000000000001E-3</v>
      </c>
      <c r="BA236" s="2">
        <v>0.7</v>
      </c>
      <c r="BB236" s="19">
        <f t="shared" si="64"/>
        <v>1697</v>
      </c>
      <c r="BC236" s="20">
        <f t="shared" si="65"/>
        <v>297.13464961192255</v>
      </c>
      <c r="BD236" s="23">
        <f t="shared" si="66"/>
        <v>6.0655016995557207E-3</v>
      </c>
      <c r="BE236" s="24">
        <f t="shared" si="67"/>
        <v>1.0609070146092164E-3</v>
      </c>
      <c r="BF236" s="25">
        <f t="shared" si="68"/>
        <v>297.13464961192255</v>
      </c>
    </row>
    <row r="237" spans="1:58">
      <c r="A237" t="s">
        <v>17</v>
      </c>
      <c r="B237" t="s">
        <v>17</v>
      </c>
      <c r="C237" t="s">
        <v>171</v>
      </c>
      <c r="D237">
        <v>31</v>
      </c>
      <c r="E237" t="s">
        <v>201</v>
      </c>
      <c r="F237" s="5">
        <v>1522</v>
      </c>
      <c r="G237">
        <v>218</v>
      </c>
      <c r="H237" s="8">
        <v>0.14199999999999999</v>
      </c>
      <c r="I237">
        <v>2</v>
      </c>
      <c r="J237" s="6">
        <v>3010</v>
      </c>
      <c r="K237">
        <v>308</v>
      </c>
      <c r="L237" s="8">
        <v>0.156</v>
      </c>
      <c r="M237">
        <v>1.6</v>
      </c>
      <c r="N237" s="6">
        <v>10062</v>
      </c>
      <c r="O237">
        <v>620</v>
      </c>
      <c r="P237" s="8">
        <v>0.107</v>
      </c>
      <c r="Q237">
        <v>0.7</v>
      </c>
      <c r="R237" s="6">
        <v>1138</v>
      </c>
      <c r="S237">
        <v>162</v>
      </c>
      <c r="T237" s="8">
        <v>8.5000000000000006E-2</v>
      </c>
      <c r="U237">
        <v>1.2</v>
      </c>
      <c r="V237" s="6">
        <v>1394</v>
      </c>
      <c r="W237">
        <v>227</v>
      </c>
      <c r="X237" s="8">
        <v>0.115</v>
      </c>
      <c r="Y237">
        <v>2</v>
      </c>
      <c r="Z237" s="6">
        <v>2108</v>
      </c>
      <c r="AA237" s="2">
        <v>294</v>
      </c>
      <c r="AB237" s="9">
        <v>0.115</v>
      </c>
      <c r="AC237" s="2">
        <v>1.6</v>
      </c>
      <c r="AD237" s="6">
        <v>1437</v>
      </c>
      <c r="AE237" s="2">
        <v>240</v>
      </c>
      <c r="AF237" s="9">
        <v>0.111</v>
      </c>
      <c r="AG237" s="2">
        <v>1.8</v>
      </c>
      <c r="AH237" s="6">
        <v>2724</v>
      </c>
      <c r="AI237">
        <v>416</v>
      </c>
      <c r="AJ237" s="8">
        <v>0.108</v>
      </c>
      <c r="AK237">
        <v>1.6</v>
      </c>
      <c r="AL237" s="6">
        <v>1246</v>
      </c>
      <c r="AM237">
        <v>224</v>
      </c>
      <c r="AN237" s="8">
        <v>0.123</v>
      </c>
      <c r="AO237">
        <v>2</v>
      </c>
      <c r="AP237" s="6">
        <v>2774</v>
      </c>
      <c r="AQ237">
        <v>318</v>
      </c>
      <c r="AR237" s="8">
        <v>9.0999999999999998E-2</v>
      </c>
      <c r="AS237">
        <v>1</v>
      </c>
      <c r="AT237" s="6">
        <v>3330</v>
      </c>
      <c r="AU237" s="2">
        <v>342</v>
      </c>
      <c r="AV237" s="9">
        <v>0.11799999999999999</v>
      </c>
      <c r="AW237" s="2">
        <v>1.2</v>
      </c>
      <c r="AX237" s="1">
        <v>501</v>
      </c>
      <c r="AY237" s="2">
        <v>148</v>
      </c>
      <c r="AZ237" s="9">
        <v>0.10199999999999999</v>
      </c>
      <c r="BA237" s="2">
        <v>2.8</v>
      </c>
      <c r="BB237" s="19">
        <f t="shared" si="64"/>
        <v>31246</v>
      </c>
      <c r="BC237" s="20">
        <f t="shared" si="65"/>
        <v>1100.8274160830117</v>
      </c>
      <c r="BD237" s="23">
        <f t="shared" si="66"/>
        <v>0.11168100536494877</v>
      </c>
      <c r="BE237" s="24">
        <f t="shared" si="67"/>
        <v>3.8302258766331337E-3</v>
      </c>
      <c r="BF237" s="25">
        <f t="shared" si="68"/>
        <v>1100.8274160830117</v>
      </c>
    </row>
    <row r="238" spans="1:58">
      <c r="A238" t="s">
        <v>17</v>
      </c>
      <c r="B238" t="s">
        <v>17</v>
      </c>
      <c r="C238" t="s">
        <v>171</v>
      </c>
      <c r="D238">
        <v>32</v>
      </c>
      <c r="E238" t="s">
        <v>202</v>
      </c>
      <c r="F238" s="5">
        <v>2195</v>
      </c>
      <c r="G238">
        <v>288</v>
      </c>
      <c r="H238" s="8">
        <v>0.20499999999999999</v>
      </c>
      <c r="I238">
        <v>2.2999999999999998</v>
      </c>
      <c r="J238" s="6">
        <v>4064</v>
      </c>
      <c r="K238">
        <v>406</v>
      </c>
      <c r="L238" s="8">
        <v>0.21099999999999999</v>
      </c>
      <c r="M238">
        <v>1.9</v>
      </c>
      <c r="N238" s="6">
        <v>13079</v>
      </c>
      <c r="O238">
        <v>737</v>
      </c>
      <c r="P238" s="8">
        <v>0.13900000000000001</v>
      </c>
      <c r="Q238">
        <v>0.8</v>
      </c>
      <c r="R238" s="6">
        <v>3092</v>
      </c>
      <c r="S238">
        <v>305</v>
      </c>
      <c r="T238" s="8">
        <v>0.23100000000000001</v>
      </c>
      <c r="U238">
        <v>2</v>
      </c>
      <c r="V238" s="6">
        <v>2214</v>
      </c>
      <c r="W238">
        <v>530</v>
      </c>
      <c r="X238" s="8">
        <v>0.183</v>
      </c>
      <c r="Y238">
        <v>3.9</v>
      </c>
      <c r="Z238" s="6">
        <v>4922</v>
      </c>
      <c r="AA238" s="2">
        <v>407</v>
      </c>
      <c r="AB238" s="9">
        <v>0.26900000000000002</v>
      </c>
      <c r="AC238" s="2">
        <v>2.1</v>
      </c>
      <c r="AD238" s="6">
        <v>3049</v>
      </c>
      <c r="AE238" s="2">
        <v>353</v>
      </c>
      <c r="AF238" s="9">
        <v>0.23400000000000001</v>
      </c>
      <c r="AG238" s="2">
        <v>2.5</v>
      </c>
      <c r="AH238" s="6">
        <v>4167</v>
      </c>
      <c r="AI238">
        <v>490</v>
      </c>
      <c r="AJ238" s="8">
        <v>0.16600000000000001</v>
      </c>
      <c r="AK238">
        <v>1.9</v>
      </c>
      <c r="AL238" s="6">
        <v>2134</v>
      </c>
      <c r="AM238">
        <v>256</v>
      </c>
      <c r="AN238" s="8">
        <v>0.21099999999999999</v>
      </c>
      <c r="AO238">
        <v>2.6</v>
      </c>
      <c r="AP238" s="6">
        <v>6119</v>
      </c>
      <c r="AQ238">
        <v>453</v>
      </c>
      <c r="AR238" s="11">
        <v>0.2</v>
      </c>
      <c r="AS238">
        <v>1.4</v>
      </c>
      <c r="AT238" s="6">
        <v>4150</v>
      </c>
      <c r="AU238" s="2">
        <v>363</v>
      </c>
      <c r="AV238" s="9">
        <v>0.14699999999999999</v>
      </c>
      <c r="AW238" s="2">
        <v>1.3</v>
      </c>
      <c r="AX238" s="6">
        <v>1569</v>
      </c>
      <c r="AY238" s="2">
        <v>239</v>
      </c>
      <c r="AZ238" s="10">
        <v>0.32</v>
      </c>
      <c r="BA238" s="2">
        <v>4.5999999999999996</v>
      </c>
      <c r="BB238" s="19">
        <f t="shared" si="64"/>
        <v>50754</v>
      </c>
      <c r="BC238" s="20">
        <f t="shared" si="65"/>
        <v>1467.9465249115854</v>
      </c>
      <c r="BD238" s="23">
        <f t="shared" si="66"/>
        <v>0.18140746803727228</v>
      </c>
      <c r="BE238" s="24">
        <f t="shared" si="67"/>
        <v>5.0388476007927384E-3</v>
      </c>
      <c r="BF238" s="25">
        <f t="shared" si="68"/>
        <v>1467.9465249115854</v>
      </c>
    </row>
    <row r="239" spans="1:58">
      <c r="A239" t="s">
        <v>17</v>
      </c>
      <c r="B239" t="s">
        <v>17</v>
      </c>
      <c r="C239" t="s">
        <v>171</v>
      </c>
      <c r="D239">
        <v>32.299999999999997</v>
      </c>
      <c r="BB239" s="19"/>
      <c r="BC239" s="16"/>
      <c r="BD239" s="16"/>
      <c r="BE239" s="16"/>
      <c r="BF239" s="15"/>
    </row>
    <row r="240" spans="1:58">
      <c r="A240" t="s">
        <v>17</v>
      </c>
      <c r="B240" t="s">
        <v>17</v>
      </c>
      <c r="C240" t="s">
        <v>171</v>
      </c>
      <c r="D240">
        <v>32.5</v>
      </c>
      <c r="E240" t="s">
        <v>203</v>
      </c>
      <c r="BB240" s="19"/>
      <c r="BC240" s="16"/>
      <c r="BD240" s="16"/>
      <c r="BE240" s="16"/>
      <c r="BF240" s="15"/>
    </row>
    <row r="241" spans="1:58">
      <c r="A241" t="s">
        <v>17</v>
      </c>
      <c r="B241" t="s">
        <v>17</v>
      </c>
      <c r="C241" t="s">
        <v>171</v>
      </c>
      <c r="D241">
        <v>33</v>
      </c>
      <c r="E241" t="s">
        <v>196</v>
      </c>
      <c r="F241" s="5">
        <v>10721</v>
      </c>
      <c r="G241">
        <v>538</v>
      </c>
      <c r="H241" s="5">
        <v>10721</v>
      </c>
      <c r="J241" s="6">
        <v>19268</v>
      </c>
      <c r="K241">
        <v>620</v>
      </c>
      <c r="L241" s="5">
        <v>19268</v>
      </c>
      <c r="N241" s="6">
        <v>93891</v>
      </c>
      <c r="O241" s="5">
        <v>1105</v>
      </c>
      <c r="P241" s="5">
        <v>93891</v>
      </c>
      <c r="R241" s="6">
        <v>13378</v>
      </c>
      <c r="S241">
        <v>446</v>
      </c>
      <c r="T241" s="5">
        <v>13378</v>
      </c>
      <c r="V241" s="6">
        <v>12120</v>
      </c>
      <c r="W241">
        <v>618</v>
      </c>
      <c r="X241" s="5">
        <v>12120</v>
      </c>
      <c r="Z241" s="6">
        <v>18305</v>
      </c>
      <c r="AA241" s="2">
        <v>504</v>
      </c>
      <c r="AB241" s="7">
        <v>18305</v>
      </c>
      <c r="AD241" s="6">
        <v>13004</v>
      </c>
      <c r="AE241" s="2">
        <v>495</v>
      </c>
      <c r="AF241" s="7">
        <v>13004</v>
      </c>
      <c r="AH241" s="6">
        <v>25169</v>
      </c>
      <c r="AI241">
        <v>782</v>
      </c>
      <c r="AJ241" s="5">
        <v>25169</v>
      </c>
      <c r="AL241" s="6">
        <v>10136</v>
      </c>
      <c r="AM241">
        <v>536</v>
      </c>
      <c r="AN241" s="5">
        <v>10136</v>
      </c>
      <c r="AP241" s="6">
        <v>30568</v>
      </c>
      <c r="AQ241">
        <v>606</v>
      </c>
      <c r="AR241" s="5">
        <v>30568</v>
      </c>
      <c r="AT241" s="6">
        <v>28322</v>
      </c>
      <c r="AU241" s="2">
        <v>852</v>
      </c>
      <c r="AV241" s="7">
        <v>28322</v>
      </c>
      <c r="AX241" s="6">
        <v>4897</v>
      </c>
      <c r="AY241" s="2">
        <v>348</v>
      </c>
      <c r="AZ241" s="7">
        <v>4897</v>
      </c>
      <c r="BB241" s="19">
        <f t="shared" ref="BB241:BB254" si="69">SUM(F241,J241,N241,R241,V241,Z241,AD241,AH241,AL241,AP241,AT241,AX241)</f>
        <v>279779</v>
      </c>
      <c r="BC241" s="20">
        <f t="shared" ref="BC241:BC254" si="70">SQRT((G241^2)+(K241^2)+(O241^2)+(S241^2)+(W241^2)+(AA241^2)+(AE241^2)+(AI241^2)+(AM241^2)+(AQ241^2)+(AU241^2)+(AY241^2))</f>
        <v>2255.6183187764723</v>
      </c>
      <c r="BD241" s="20">
        <f>SUM(H241,L241,P241,T241,X241,AB241,AF241,AJ241,AN241,AR241,AV241,AZ241)</f>
        <v>279779</v>
      </c>
      <c r="BE241" s="16"/>
      <c r="BF241" s="15"/>
    </row>
    <row r="242" spans="1:58">
      <c r="A242" t="s">
        <v>17</v>
      </c>
      <c r="B242" t="s">
        <v>17</v>
      </c>
      <c r="C242" t="s">
        <v>171</v>
      </c>
      <c r="D242">
        <v>34</v>
      </c>
      <c r="E242" t="s">
        <v>204</v>
      </c>
      <c r="F242">
        <v>385</v>
      </c>
      <c r="G242">
        <v>140</v>
      </c>
      <c r="H242" s="8">
        <v>3.5999999999999997E-2</v>
      </c>
      <c r="I242">
        <v>1.3</v>
      </c>
      <c r="J242" s="1">
        <v>381</v>
      </c>
      <c r="K242">
        <v>123</v>
      </c>
      <c r="L242" s="11">
        <v>0.02</v>
      </c>
      <c r="M242">
        <v>0.7</v>
      </c>
      <c r="N242" s="1">
        <v>537</v>
      </c>
      <c r="O242">
        <v>194</v>
      </c>
      <c r="P242" s="8">
        <v>6.0000000000000001E-3</v>
      </c>
      <c r="Q242">
        <v>0.2</v>
      </c>
      <c r="R242" s="1">
        <v>518</v>
      </c>
      <c r="S242">
        <v>149</v>
      </c>
      <c r="T242" s="8">
        <v>3.9E-2</v>
      </c>
      <c r="U242">
        <v>1.1000000000000001</v>
      </c>
      <c r="V242" s="1">
        <v>352</v>
      </c>
      <c r="W242">
        <v>150</v>
      </c>
      <c r="X242" s="8">
        <v>2.9000000000000001E-2</v>
      </c>
      <c r="Y242">
        <v>1.2</v>
      </c>
      <c r="Z242" s="1">
        <v>588</v>
      </c>
      <c r="AA242" s="2">
        <v>157</v>
      </c>
      <c r="AB242" s="9">
        <v>3.2000000000000001E-2</v>
      </c>
      <c r="AC242" s="2">
        <v>0.8</v>
      </c>
      <c r="AD242" s="1">
        <v>413</v>
      </c>
      <c r="AE242" s="2">
        <v>154</v>
      </c>
      <c r="AF242" s="9">
        <v>3.2000000000000001E-2</v>
      </c>
      <c r="AG242" s="2">
        <v>1.2</v>
      </c>
      <c r="AH242" s="1">
        <v>270</v>
      </c>
      <c r="AI242">
        <v>171</v>
      </c>
      <c r="AJ242" s="8">
        <v>1.0999999999999999E-2</v>
      </c>
      <c r="AK242">
        <v>0.7</v>
      </c>
      <c r="AL242" s="1">
        <v>306</v>
      </c>
      <c r="AM242">
        <v>110</v>
      </c>
      <c r="AN242" s="11">
        <v>0.03</v>
      </c>
      <c r="AO242">
        <v>1.1000000000000001</v>
      </c>
      <c r="AP242" s="1">
        <v>508</v>
      </c>
      <c r="AQ242">
        <v>132</v>
      </c>
      <c r="AR242" s="8">
        <v>1.7000000000000001E-2</v>
      </c>
      <c r="AS242">
        <v>0.4</v>
      </c>
      <c r="AT242" s="1">
        <v>501</v>
      </c>
      <c r="AU242" s="2">
        <v>148</v>
      </c>
      <c r="AV242" s="9">
        <v>1.7999999999999999E-2</v>
      </c>
      <c r="AW242" s="2">
        <v>0.5</v>
      </c>
      <c r="AX242" s="1">
        <v>85</v>
      </c>
      <c r="AY242" s="2">
        <v>48</v>
      </c>
      <c r="AZ242" s="9">
        <v>1.7000000000000001E-2</v>
      </c>
      <c r="BA242" s="2">
        <v>1</v>
      </c>
      <c r="BB242" s="19">
        <f t="shared" si="69"/>
        <v>4844</v>
      </c>
      <c r="BC242" s="20">
        <f t="shared" si="70"/>
        <v>498.40144462069929</v>
      </c>
      <c r="BD242" s="23">
        <f>(BB242/$BB$241)</f>
        <v>1.7313665428784861E-2</v>
      </c>
      <c r="BE242" s="24">
        <f>(SQRT((BC242^2)-((BB242/$BB$241)^2)*($BC$241^2)))/$BB$241</f>
        <v>1.7759340721250445E-3</v>
      </c>
      <c r="BF242" s="25">
        <f>SQRT((($BB$241^2)*(BE242^2))+((BD242^2)*($BC$241^2)))</f>
        <v>498.40144462069924</v>
      </c>
    </row>
    <row r="243" spans="1:58">
      <c r="A243" t="s">
        <v>17</v>
      </c>
      <c r="B243" t="s">
        <v>17</v>
      </c>
      <c r="C243" t="s">
        <v>171</v>
      </c>
      <c r="D243">
        <v>35</v>
      </c>
      <c r="E243" t="s">
        <v>205</v>
      </c>
      <c r="F243" s="5">
        <v>1103</v>
      </c>
      <c r="G243">
        <v>182</v>
      </c>
      <c r="H243" s="8">
        <v>0.10299999999999999</v>
      </c>
      <c r="I243">
        <v>1.7</v>
      </c>
      <c r="J243" s="6">
        <v>2187</v>
      </c>
      <c r="K243">
        <v>311</v>
      </c>
      <c r="L243" s="8">
        <v>0.114</v>
      </c>
      <c r="M243">
        <v>1.5</v>
      </c>
      <c r="N243" s="6">
        <v>7719</v>
      </c>
      <c r="O243">
        <v>633</v>
      </c>
      <c r="P243" s="8">
        <v>8.2000000000000003E-2</v>
      </c>
      <c r="Q243">
        <v>0.7</v>
      </c>
      <c r="R243" s="1">
        <v>647</v>
      </c>
      <c r="S243">
        <v>154</v>
      </c>
      <c r="T243" s="8">
        <v>4.8000000000000001E-2</v>
      </c>
      <c r="U243">
        <v>1.2</v>
      </c>
      <c r="V243" s="1">
        <v>908</v>
      </c>
      <c r="W243">
        <v>178</v>
      </c>
      <c r="X243" s="8">
        <v>7.4999999999999997E-2</v>
      </c>
      <c r="Y243">
        <v>1.6</v>
      </c>
      <c r="Z243" s="6">
        <v>1415</v>
      </c>
      <c r="AA243" s="2">
        <v>263</v>
      </c>
      <c r="AB243" s="9">
        <v>7.6999999999999999E-2</v>
      </c>
      <c r="AC243" s="2">
        <v>1.4</v>
      </c>
      <c r="AD243" s="1">
        <v>805</v>
      </c>
      <c r="AE243" s="2">
        <v>198</v>
      </c>
      <c r="AF243" s="9">
        <v>6.2E-2</v>
      </c>
      <c r="AG243" s="2">
        <v>1.5</v>
      </c>
      <c r="AH243" s="6">
        <v>1704</v>
      </c>
      <c r="AI243">
        <v>349</v>
      </c>
      <c r="AJ243" s="8">
        <v>6.8000000000000005E-2</v>
      </c>
      <c r="AK243">
        <v>1.4</v>
      </c>
      <c r="AL243" s="6">
        <v>1103</v>
      </c>
      <c r="AM243">
        <v>209</v>
      </c>
      <c r="AN243" s="8">
        <v>0.109</v>
      </c>
      <c r="AO243">
        <v>1.9</v>
      </c>
      <c r="AP243" s="6">
        <v>1965</v>
      </c>
      <c r="AQ243">
        <v>331</v>
      </c>
      <c r="AR243" s="8">
        <v>6.4000000000000001E-2</v>
      </c>
      <c r="AS243">
        <v>1.1000000000000001</v>
      </c>
      <c r="AT243" s="6">
        <v>2423</v>
      </c>
      <c r="AU243" s="2">
        <v>343</v>
      </c>
      <c r="AV243" s="9">
        <v>8.5999999999999993E-2</v>
      </c>
      <c r="AW243" s="2">
        <v>1.2</v>
      </c>
      <c r="AX243" s="1">
        <v>394</v>
      </c>
      <c r="AY243" s="2">
        <v>135</v>
      </c>
      <c r="AZ243" s="10">
        <v>0.08</v>
      </c>
      <c r="BA243" s="2">
        <v>2.7</v>
      </c>
      <c r="BB243" s="19">
        <f t="shared" si="69"/>
        <v>22373</v>
      </c>
      <c r="BC243" s="20">
        <f t="shared" si="70"/>
        <v>1051.2963426170568</v>
      </c>
      <c r="BD243" s="23">
        <f t="shared" ref="BD243:BD254" si="71">(BB243/$BB$241)</f>
        <v>7.9966687993023061E-2</v>
      </c>
      <c r="BE243" s="24">
        <f t="shared" ref="BE243:BE254" si="72">(SQRT((BC243^2)-((BB243/$BB$241)^2)*($BC$241^2)))/$BB$241</f>
        <v>3.7018756030152804E-3</v>
      </c>
      <c r="BF243" s="25">
        <f t="shared" ref="BF243:BF254" si="73">SQRT((($BB$241^2)*(BE243^2))+((BD243^2)*($BC$241^2)))</f>
        <v>1051.2963426170568</v>
      </c>
    </row>
    <row r="244" spans="1:58">
      <c r="A244" t="s">
        <v>17</v>
      </c>
      <c r="B244" t="s">
        <v>17</v>
      </c>
      <c r="C244" t="s">
        <v>171</v>
      </c>
      <c r="D244">
        <v>36</v>
      </c>
      <c r="E244" t="s">
        <v>206</v>
      </c>
      <c r="F244" s="5">
        <v>1698</v>
      </c>
      <c r="G244">
        <v>263</v>
      </c>
      <c r="H244" s="8">
        <v>0.158</v>
      </c>
      <c r="I244">
        <v>2.5</v>
      </c>
      <c r="J244" s="6">
        <v>3870</v>
      </c>
      <c r="K244">
        <v>396</v>
      </c>
      <c r="L244" s="8">
        <v>0.20100000000000001</v>
      </c>
      <c r="M244">
        <v>2.1</v>
      </c>
      <c r="N244" s="6">
        <v>14882</v>
      </c>
      <c r="O244">
        <v>715</v>
      </c>
      <c r="P244" s="8">
        <v>0.159</v>
      </c>
      <c r="Q244">
        <v>0.8</v>
      </c>
      <c r="R244" s="6">
        <v>2460</v>
      </c>
      <c r="S244">
        <v>323</v>
      </c>
      <c r="T244" s="8">
        <v>0.184</v>
      </c>
      <c r="U244">
        <v>2.2999999999999998</v>
      </c>
      <c r="V244" s="6">
        <v>1460</v>
      </c>
      <c r="W244">
        <v>583</v>
      </c>
      <c r="X244" s="11">
        <v>0.12</v>
      </c>
      <c r="Y244">
        <v>4.5</v>
      </c>
      <c r="Z244" s="6">
        <v>3545</v>
      </c>
      <c r="AA244" s="2">
        <v>346</v>
      </c>
      <c r="AB244" s="9">
        <v>0.19400000000000001</v>
      </c>
      <c r="AC244" s="2">
        <v>1.9</v>
      </c>
      <c r="AD244" s="6">
        <v>2958</v>
      </c>
      <c r="AE244" s="2">
        <v>367</v>
      </c>
      <c r="AF244" s="9">
        <v>0.22700000000000001</v>
      </c>
      <c r="AG244" s="2">
        <v>2.8</v>
      </c>
      <c r="AH244" s="6">
        <v>2762</v>
      </c>
      <c r="AI244">
        <v>392</v>
      </c>
      <c r="AJ244" s="11">
        <v>0.11</v>
      </c>
      <c r="AK244">
        <v>1.5</v>
      </c>
      <c r="AL244" s="6">
        <v>1561</v>
      </c>
      <c r="AM244">
        <v>228</v>
      </c>
      <c r="AN244" s="8">
        <v>0.154</v>
      </c>
      <c r="AO244">
        <v>2.2999999999999998</v>
      </c>
      <c r="AP244" s="6">
        <v>4885</v>
      </c>
      <c r="AQ244">
        <v>317</v>
      </c>
      <c r="AR244" s="11">
        <v>0.16</v>
      </c>
      <c r="AS244">
        <v>1.1000000000000001</v>
      </c>
      <c r="AT244" s="6">
        <v>2822</v>
      </c>
      <c r="AU244" s="2">
        <v>382</v>
      </c>
      <c r="AV244" s="10">
        <v>0.1</v>
      </c>
      <c r="AW244" s="2">
        <v>1.3</v>
      </c>
      <c r="AX244" s="6">
        <v>1212</v>
      </c>
      <c r="AY244" s="2">
        <v>179</v>
      </c>
      <c r="AZ244" s="9">
        <v>0.247</v>
      </c>
      <c r="BA244" s="2">
        <v>3.5</v>
      </c>
      <c r="BB244" s="19">
        <f t="shared" si="69"/>
        <v>44115</v>
      </c>
      <c r="BC244" s="20">
        <f t="shared" si="70"/>
        <v>1385.6171910019016</v>
      </c>
      <c r="BD244" s="23">
        <f t="shared" si="71"/>
        <v>0.15767802444071929</v>
      </c>
      <c r="BE244" s="24">
        <f t="shared" si="72"/>
        <v>4.7866128796321752E-3</v>
      </c>
      <c r="BF244" s="25">
        <f t="shared" si="73"/>
        <v>1385.6171910019013</v>
      </c>
    </row>
    <row r="245" spans="1:58">
      <c r="A245" t="s">
        <v>17</v>
      </c>
      <c r="B245" t="s">
        <v>17</v>
      </c>
      <c r="C245" t="s">
        <v>171</v>
      </c>
      <c r="D245">
        <v>37</v>
      </c>
      <c r="E245" t="s">
        <v>207</v>
      </c>
      <c r="F245">
        <v>229</v>
      </c>
      <c r="G245">
        <v>97</v>
      </c>
      <c r="H245" s="8">
        <v>2.1000000000000001E-2</v>
      </c>
      <c r="I245">
        <v>0.9</v>
      </c>
      <c r="J245" s="1">
        <v>481</v>
      </c>
      <c r="K245">
        <v>133</v>
      </c>
      <c r="L245" s="8">
        <v>2.5000000000000001E-2</v>
      </c>
      <c r="M245">
        <v>0.7</v>
      </c>
      <c r="N245" s="6">
        <v>3196</v>
      </c>
      <c r="O245">
        <v>357</v>
      </c>
      <c r="P245" s="8">
        <v>3.4000000000000002E-2</v>
      </c>
      <c r="Q245">
        <v>0.4</v>
      </c>
      <c r="R245" s="1">
        <v>291</v>
      </c>
      <c r="S245">
        <v>90</v>
      </c>
      <c r="T245" s="8">
        <v>2.1999999999999999E-2</v>
      </c>
      <c r="U245">
        <v>0.7</v>
      </c>
      <c r="V245" s="1">
        <v>343</v>
      </c>
      <c r="W245">
        <v>119</v>
      </c>
      <c r="X245" s="8">
        <v>2.8000000000000001E-2</v>
      </c>
      <c r="Y245">
        <v>1</v>
      </c>
      <c r="Z245" s="1">
        <v>257</v>
      </c>
      <c r="AA245" s="2">
        <v>95</v>
      </c>
      <c r="AB245" s="9">
        <v>1.4E-2</v>
      </c>
      <c r="AC245" s="2">
        <v>0.5</v>
      </c>
      <c r="AD245" s="1">
        <v>347</v>
      </c>
      <c r="AE245" s="2">
        <v>110</v>
      </c>
      <c r="AF245" s="9">
        <v>2.7E-2</v>
      </c>
      <c r="AG245" s="2">
        <v>0.9</v>
      </c>
      <c r="AH245" s="1">
        <v>783</v>
      </c>
      <c r="AI245">
        <v>210</v>
      </c>
      <c r="AJ245" s="8">
        <v>3.1E-2</v>
      </c>
      <c r="AK245">
        <v>0.8</v>
      </c>
      <c r="AL245" s="1">
        <v>203</v>
      </c>
      <c r="AM245">
        <v>108</v>
      </c>
      <c r="AN245" s="11">
        <v>0.02</v>
      </c>
      <c r="AO245">
        <v>1.1000000000000001</v>
      </c>
      <c r="AP245" s="1">
        <v>975</v>
      </c>
      <c r="AQ245">
        <v>202</v>
      </c>
      <c r="AR245" s="8">
        <v>3.2000000000000001E-2</v>
      </c>
      <c r="AS245">
        <v>0.6</v>
      </c>
      <c r="AT245" s="1">
        <v>534</v>
      </c>
      <c r="AU245" s="2">
        <v>151</v>
      </c>
      <c r="AV245" s="9">
        <v>1.9E-2</v>
      </c>
      <c r="AW245" s="2">
        <v>0.5</v>
      </c>
      <c r="AX245" s="1">
        <v>88</v>
      </c>
      <c r="AY245" s="2">
        <v>58</v>
      </c>
      <c r="AZ245" s="9">
        <v>1.7999999999999999E-2</v>
      </c>
      <c r="BA245" s="2">
        <v>1.2</v>
      </c>
      <c r="BB245" s="19">
        <f t="shared" si="69"/>
        <v>7727</v>
      </c>
      <c r="BC245" s="20">
        <f t="shared" si="70"/>
        <v>566.27378537241157</v>
      </c>
      <c r="BD245" s="23">
        <f t="shared" si="71"/>
        <v>2.7618227243645876E-2</v>
      </c>
      <c r="BE245" s="24">
        <f t="shared" si="72"/>
        <v>2.0117190041070553E-3</v>
      </c>
      <c r="BF245" s="25">
        <f t="shared" si="73"/>
        <v>566.27378537241157</v>
      </c>
    </row>
    <row r="246" spans="1:58">
      <c r="A246" t="s">
        <v>17</v>
      </c>
      <c r="B246" t="s">
        <v>17</v>
      </c>
      <c r="C246" t="s">
        <v>171</v>
      </c>
      <c r="D246">
        <v>38</v>
      </c>
      <c r="E246" t="s">
        <v>208</v>
      </c>
      <c r="F246" s="5">
        <v>1168</v>
      </c>
      <c r="G246">
        <v>243</v>
      </c>
      <c r="H246" s="8">
        <v>0.109</v>
      </c>
      <c r="I246">
        <v>2.2000000000000002</v>
      </c>
      <c r="J246" s="6">
        <v>2268</v>
      </c>
      <c r="K246">
        <v>323</v>
      </c>
      <c r="L246" s="8">
        <v>0.11799999999999999</v>
      </c>
      <c r="M246">
        <v>1.5</v>
      </c>
      <c r="N246" s="6">
        <v>11958</v>
      </c>
      <c r="O246">
        <v>737</v>
      </c>
      <c r="P246" s="8">
        <v>0.127</v>
      </c>
      <c r="Q246">
        <v>0.8</v>
      </c>
      <c r="R246" s="6">
        <v>1870</v>
      </c>
      <c r="S246">
        <v>254</v>
      </c>
      <c r="T246" s="11">
        <v>0.14000000000000001</v>
      </c>
      <c r="U246">
        <v>1.9</v>
      </c>
      <c r="V246" s="6">
        <v>1232</v>
      </c>
      <c r="W246">
        <v>210</v>
      </c>
      <c r="X246" s="8">
        <v>0.10199999999999999</v>
      </c>
      <c r="Y246">
        <v>1.8</v>
      </c>
      <c r="Z246" s="6">
        <v>2263</v>
      </c>
      <c r="AA246" s="2">
        <v>312</v>
      </c>
      <c r="AB246" s="9">
        <v>0.124</v>
      </c>
      <c r="AC246" s="2">
        <v>1.6</v>
      </c>
      <c r="AD246" s="6">
        <v>1539</v>
      </c>
      <c r="AE246" s="2">
        <v>301</v>
      </c>
      <c r="AF246" s="9">
        <v>0.11799999999999999</v>
      </c>
      <c r="AG246" s="2">
        <v>2.2000000000000002</v>
      </c>
      <c r="AH246" s="6">
        <v>3811</v>
      </c>
      <c r="AI246">
        <v>485</v>
      </c>
      <c r="AJ246" s="8">
        <v>0.151</v>
      </c>
      <c r="AK246">
        <v>1.8</v>
      </c>
      <c r="AL246" s="1">
        <v>836</v>
      </c>
      <c r="AM246">
        <v>166</v>
      </c>
      <c r="AN246" s="8">
        <v>8.2000000000000003E-2</v>
      </c>
      <c r="AO246">
        <v>1.5</v>
      </c>
      <c r="AP246" s="6">
        <v>4121</v>
      </c>
      <c r="AQ246">
        <v>516</v>
      </c>
      <c r="AR246" s="8">
        <v>0.13500000000000001</v>
      </c>
      <c r="AS246">
        <v>1.6</v>
      </c>
      <c r="AT246" s="6">
        <v>3359</v>
      </c>
      <c r="AU246" s="2">
        <v>391</v>
      </c>
      <c r="AV246" s="9">
        <v>0.11899999999999999</v>
      </c>
      <c r="AW246" s="2">
        <v>1.3</v>
      </c>
      <c r="AX246" s="1">
        <v>498</v>
      </c>
      <c r="AY246" s="2">
        <v>152</v>
      </c>
      <c r="AZ246" s="9">
        <v>0.10199999999999999</v>
      </c>
      <c r="BA246" s="2">
        <v>2.9</v>
      </c>
      <c r="BB246" s="19">
        <f t="shared" si="69"/>
        <v>34923</v>
      </c>
      <c r="BC246" s="20">
        <f t="shared" si="70"/>
        <v>1306.954475106153</v>
      </c>
      <c r="BD246" s="23">
        <f t="shared" si="71"/>
        <v>0.12482352142226544</v>
      </c>
      <c r="BE246" s="24">
        <f t="shared" si="72"/>
        <v>4.5616965817775095E-3</v>
      </c>
      <c r="BF246" s="25">
        <f t="shared" si="73"/>
        <v>1306.954475106153</v>
      </c>
    </row>
    <row r="247" spans="1:58">
      <c r="A247" t="s">
        <v>17</v>
      </c>
      <c r="B247" t="s">
        <v>17</v>
      </c>
      <c r="C247" t="s">
        <v>171</v>
      </c>
      <c r="D247">
        <v>39</v>
      </c>
      <c r="E247" t="s">
        <v>209</v>
      </c>
      <c r="F247">
        <v>796</v>
      </c>
      <c r="G247">
        <v>200</v>
      </c>
      <c r="H247" s="8">
        <v>7.3999999999999996E-2</v>
      </c>
      <c r="I247">
        <v>1.8</v>
      </c>
      <c r="J247" s="6">
        <v>1059</v>
      </c>
      <c r="K247">
        <v>211</v>
      </c>
      <c r="L247" s="8">
        <v>5.5E-2</v>
      </c>
      <c r="M247">
        <v>1</v>
      </c>
      <c r="N247" s="6">
        <v>4596</v>
      </c>
      <c r="O247">
        <v>497</v>
      </c>
      <c r="P247" s="8">
        <v>4.9000000000000002E-2</v>
      </c>
      <c r="Q247">
        <v>0.5</v>
      </c>
      <c r="R247" s="6">
        <v>1259</v>
      </c>
      <c r="S247">
        <v>270</v>
      </c>
      <c r="T247" s="8">
        <v>9.4E-2</v>
      </c>
      <c r="U247">
        <v>2</v>
      </c>
      <c r="V247" s="6">
        <v>1030</v>
      </c>
      <c r="W247">
        <v>228</v>
      </c>
      <c r="X247" s="8">
        <v>8.5000000000000006E-2</v>
      </c>
      <c r="Y247">
        <v>1.8</v>
      </c>
      <c r="Z247" s="6">
        <v>2444</v>
      </c>
      <c r="AA247" s="2">
        <v>324</v>
      </c>
      <c r="AB247" s="9">
        <v>0.13400000000000001</v>
      </c>
      <c r="AC247" s="2">
        <v>1.7</v>
      </c>
      <c r="AD247" s="1">
        <v>624</v>
      </c>
      <c r="AE247" s="2">
        <v>171</v>
      </c>
      <c r="AF247" s="9">
        <v>4.8000000000000001E-2</v>
      </c>
      <c r="AG247" s="2">
        <v>1.3</v>
      </c>
      <c r="AH247" s="6">
        <v>1554</v>
      </c>
      <c r="AI247">
        <v>279</v>
      </c>
      <c r="AJ247" s="8">
        <v>6.2E-2</v>
      </c>
      <c r="AK247">
        <v>1.1000000000000001</v>
      </c>
      <c r="AL247" s="1">
        <v>523</v>
      </c>
      <c r="AM247">
        <v>147</v>
      </c>
      <c r="AN247" s="8">
        <v>5.1999999999999998E-2</v>
      </c>
      <c r="AO247">
        <v>1.4</v>
      </c>
      <c r="AP247" s="6">
        <v>1884</v>
      </c>
      <c r="AQ247">
        <v>318</v>
      </c>
      <c r="AR247" s="8">
        <v>6.2E-2</v>
      </c>
      <c r="AS247">
        <v>1.1000000000000001</v>
      </c>
      <c r="AT247" s="6">
        <v>1570</v>
      </c>
      <c r="AU247" s="2">
        <v>260</v>
      </c>
      <c r="AV247" s="9">
        <v>5.5E-2</v>
      </c>
      <c r="AW247" s="2">
        <v>0.9</v>
      </c>
      <c r="AX247" s="1">
        <v>267</v>
      </c>
      <c r="AY247" s="2">
        <v>97</v>
      </c>
      <c r="AZ247" s="9">
        <v>5.5E-2</v>
      </c>
      <c r="BA247" s="2">
        <v>2</v>
      </c>
      <c r="BB247" s="19">
        <f t="shared" si="69"/>
        <v>17606</v>
      </c>
      <c r="BC247" s="20">
        <f t="shared" si="70"/>
        <v>931.78001695679222</v>
      </c>
      <c r="BD247" s="23">
        <f t="shared" si="71"/>
        <v>6.2928239789262236E-2</v>
      </c>
      <c r="BE247" s="24">
        <f t="shared" si="72"/>
        <v>3.2915452202427415E-3</v>
      </c>
      <c r="BF247" s="25">
        <f t="shared" si="73"/>
        <v>931.78001695679222</v>
      </c>
    </row>
    <row r="248" spans="1:58">
      <c r="A248" t="s">
        <v>17</v>
      </c>
      <c r="B248" t="s">
        <v>17</v>
      </c>
      <c r="C248" t="s">
        <v>171</v>
      </c>
      <c r="D248">
        <v>40</v>
      </c>
      <c r="E248" t="s">
        <v>210</v>
      </c>
      <c r="F248">
        <v>203</v>
      </c>
      <c r="G248">
        <v>100</v>
      </c>
      <c r="H248" s="8">
        <v>1.9E-2</v>
      </c>
      <c r="I248">
        <v>0.9</v>
      </c>
      <c r="J248" s="1">
        <v>247</v>
      </c>
      <c r="K248">
        <v>119</v>
      </c>
      <c r="L248" s="8">
        <v>1.2999999999999999E-2</v>
      </c>
      <c r="M248">
        <v>0.6</v>
      </c>
      <c r="N248" s="6">
        <v>1744</v>
      </c>
      <c r="O248">
        <v>309</v>
      </c>
      <c r="P248" s="8">
        <v>1.9E-2</v>
      </c>
      <c r="Q248">
        <v>0.3</v>
      </c>
      <c r="R248" s="1">
        <v>271</v>
      </c>
      <c r="S248">
        <v>142</v>
      </c>
      <c r="T248" s="11">
        <v>0.02</v>
      </c>
      <c r="U248">
        <v>1.1000000000000001</v>
      </c>
      <c r="V248" s="1">
        <v>210</v>
      </c>
      <c r="W248">
        <v>108</v>
      </c>
      <c r="X248" s="8">
        <v>1.7000000000000001E-2</v>
      </c>
      <c r="Y248">
        <v>0.9</v>
      </c>
      <c r="Z248" s="1">
        <v>348</v>
      </c>
      <c r="AA248" s="2">
        <v>125</v>
      </c>
      <c r="AB248" s="9">
        <v>1.9E-2</v>
      </c>
      <c r="AC248" s="2">
        <v>0.7</v>
      </c>
      <c r="AD248" s="1">
        <v>322</v>
      </c>
      <c r="AE248" s="2">
        <v>101</v>
      </c>
      <c r="AF248" s="9">
        <v>2.5000000000000001E-2</v>
      </c>
      <c r="AG248" s="2">
        <v>0.8</v>
      </c>
      <c r="AH248" s="1">
        <v>380</v>
      </c>
      <c r="AI248">
        <v>115</v>
      </c>
      <c r="AJ248" s="8">
        <v>1.4999999999999999E-2</v>
      </c>
      <c r="AK248">
        <v>0.4</v>
      </c>
      <c r="AL248" s="1">
        <v>92</v>
      </c>
      <c r="AM248">
        <v>56</v>
      </c>
      <c r="AN248" s="8">
        <v>8.9999999999999993E-3</v>
      </c>
      <c r="AO248">
        <v>0.5</v>
      </c>
      <c r="AP248" s="1">
        <v>647</v>
      </c>
      <c r="AQ248">
        <v>148</v>
      </c>
      <c r="AR248" s="8">
        <v>2.1000000000000001E-2</v>
      </c>
      <c r="AS248">
        <v>0.5</v>
      </c>
      <c r="AT248" s="1">
        <v>468</v>
      </c>
      <c r="AU248" s="2">
        <v>127</v>
      </c>
      <c r="AV248" s="9">
        <v>1.7000000000000001E-2</v>
      </c>
      <c r="AW248" s="2">
        <v>0.5</v>
      </c>
      <c r="AX248" s="1">
        <v>49</v>
      </c>
      <c r="AY248" s="2">
        <v>42</v>
      </c>
      <c r="AZ248" s="10">
        <v>0.01</v>
      </c>
      <c r="BA248" s="2">
        <v>0.9</v>
      </c>
      <c r="BB248" s="19">
        <f t="shared" si="69"/>
        <v>4981</v>
      </c>
      <c r="BC248" s="20">
        <f t="shared" si="70"/>
        <v>483.17077726203598</v>
      </c>
      <c r="BD248" s="23">
        <f t="shared" si="71"/>
        <v>1.7803337634347109E-2</v>
      </c>
      <c r="BE248" s="24">
        <f t="shared" si="72"/>
        <v>1.7209979616190617E-3</v>
      </c>
      <c r="BF248" s="25">
        <f t="shared" si="73"/>
        <v>483.17077726203604</v>
      </c>
    </row>
    <row r="249" spans="1:58">
      <c r="A249" t="s">
        <v>17</v>
      </c>
      <c r="B249" t="s">
        <v>17</v>
      </c>
      <c r="C249" t="s">
        <v>171</v>
      </c>
      <c r="D249">
        <v>41</v>
      </c>
      <c r="E249" t="s">
        <v>211</v>
      </c>
      <c r="F249">
        <v>364</v>
      </c>
      <c r="G249">
        <v>128</v>
      </c>
      <c r="H249" s="8">
        <v>3.4000000000000002E-2</v>
      </c>
      <c r="I249">
        <v>1.2</v>
      </c>
      <c r="J249" s="1">
        <v>820</v>
      </c>
      <c r="K249">
        <v>186</v>
      </c>
      <c r="L249" s="8">
        <v>4.2999999999999997E-2</v>
      </c>
      <c r="M249">
        <v>1</v>
      </c>
      <c r="N249" s="6">
        <v>7434</v>
      </c>
      <c r="O249">
        <v>546</v>
      </c>
      <c r="P249" s="8">
        <v>7.9000000000000001E-2</v>
      </c>
      <c r="Q249">
        <v>0.6</v>
      </c>
      <c r="R249" s="1">
        <v>377</v>
      </c>
      <c r="S249">
        <v>92</v>
      </c>
      <c r="T249" s="8">
        <v>2.8000000000000001E-2</v>
      </c>
      <c r="U249">
        <v>0.7</v>
      </c>
      <c r="V249" s="1">
        <v>575</v>
      </c>
      <c r="W249">
        <v>154</v>
      </c>
      <c r="X249" s="8">
        <v>4.7E-2</v>
      </c>
      <c r="Y249">
        <v>1.3</v>
      </c>
      <c r="Z249" s="1">
        <v>772</v>
      </c>
      <c r="AA249" s="2">
        <v>176</v>
      </c>
      <c r="AB249" s="9">
        <v>4.2000000000000003E-2</v>
      </c>
      <c r="AC249" s="2">
        <v>1</v>
      </c>
      <c r="AD249" s="1">
        <v>379</v>
      </c>
      <c r="AE249" s="2">
        <v>127</v>
      </c>
      <c r="AF249" s="9">
        <v>2.9000000000000001E-2</v>
      </c>
      <c r="AG249" s="2">
        <v>1</v>
      </c>
      <c r="AH249" s="1">
        <v>816</v>
      </c>
      <c r="AI249">
        <v>206</v>
      </c>
      <c r="AJ249" s="8">
        <v>3.2000000000000001E-2</v>
      </c>
      <c r="AK249">
        <v>0.8</v>
      </c>
      <c r="AL249" s="1">
        <v>445</v>
      </c>
      <c r="AM249">
        <v>202</v>
      </c>
      <c r="AN249" s="8">
        <v>4.3999999999999997E-2</v>
      </c>
      <c r="AO249">
        <v>2</v>
      </c>
      <c r="AP249" s="6">
        <v>1376</v>
      </c>
      <c r="AQ249">
        <v>266</v>
      </c>
      <c r="AR249" s="8">
        <v>4.4999999999999998E-2</v>
      </c>
      <c r="AS249">
        <v>0.9</v>
      </c>
      <c r="AT249" s="6">
        <v>1081</v>
      </c>
      <c r="AU249" s="2">
        <v>216</v>
      </c>
      <c r="AV249" s="9">
        <v>3.7999999999999999E-2</v>
      </c>
      <c r="AW249" s="2">
        <v>0.8</v>
      </c>
      <c r="AX249" s="1">
        <v>139</v>
      </c>
      <c r="AY249" s="2">
        <v>68</v>
      </c>
      <c r="AZ249" s="9">
        <v>2.8000000000000001E-2</v>
      </c>
      <c r="BA249" s="2">
        <v>1.4</v>
      </c>
      <c r="BB249" s="19">
        <f t="shared" si="69"/>
        <v>14578</v>
      </c>
      <c r="BC249" s="20">
        <f t="shared" si="70"/>
        <v>796.02575335223924</v>
      </c>
      <c r="BD249" s="23">
        <f t="shared" si="71"/>
        <v>5.2105411771433879E-2</v>
      </c>
      <c r="BE249" s="24">
        <f t="shared" si="72"/>
        <v>2.8140122801318846E-3</v>
      </c>
      <c r="BF249" s="25">
        <f t="shared" si="73"/>
        <v>796.02575335223912</v>
      </c>
    </row>
    <row r="250" spans="1:58">
      <c r="A250" t="s">
        <v>17</v>
      </c>
      <c r="B250" t="s">
        <v>17</v>
      </c>
      <c r="C250" t="s">
        <v>171</v>
      </c>
      <c r="D250">
        <v>42</v>
      </c>
      <c r="E250" t="s">
        <v>212</v>
      </c>
      <c r="F250">
        <v>508</v>
      </c>
      <c r="G250">
        <v>150</v>
      </c>
      <c r="H250" s="8">
        <v>4.7E-2</v>
      </c>
      <c r="I250">
        <v>1.4</v>
      </c>
      <c r="J250" s="6">
        <v>1245</v>
      </c>
      <c r="K250">
        <v>209</v>
      </c>
      <c r="L250" s="8">
        <v>6.5000000000000002E-2</v>
      </c>
      <c r="M250">
        <v>1</v>
      </c>
      <c r="N250" s="6">
        <v>9887</v>
      </c>
      <c r="O250">
        <v>692</v>
      </c>
      <c r="P250" s="8">
        <v>0.105</v>
      </c>
      <c r="Q250">
        <v>0.7</v>
      </c>
      <c r="R250" s="1">
        <v>641</v>
      </c>
      <c r="S250">
        <v>149</v>
      </c>
      <c r="T250" s="8">
        <v>4.8000000000000001E-2</v>
      </c>
      <c r="U250">
        <v>1.1000000000000001</v>
      </c>
      <c r="V250" s="1">
        <v>513</v>
      </c>
      <c r="W250">
        <v>147</v>
      </c>
      <c r="X250" s="8">
        <v>4.2000000000000003E-2</v>
      </c>
      <c r="Y250">
        <v>1.2</v>
      </c>
      <c r="Z250" s="1">
        <v>860</v>
      </c>
      <c r="AA250" s="2">
        <v>195</v>
      </c>
      <c r="AB250" s="9">
        <v>4.7E-2</v>
      </c>
      <c r="AC250" s="2">
        <v>1.1000000000000001</v>
      </c>
      <c r="AD250" s="1">
        <v>510</v>
      </c>
      <c r="AE250" s="2">
        <v>143</v>
      </c>
      <c r="AF250" s="9">
        <v>3.9E-2</v>
      </c>
      <c r="AG250" s="2">
        <v>1.1000000000000001</v>
      </c>
      <c r="AH250" s="6">
        <v>1585</v>
      </c>
      <c r="AI250">
        <v>322</v>
      </c>
      <c r="AJ250" s="8">
        <v>6.3E-2</v>
      </c>
      <c r="AK250">
        <v>1.3</v>
      </c>
      <c r="AL250" s="1">
        <v>597</v>
      </c>
      <c r="AM250">
        <v>163</v>
      </c>
      <c r="AN250" s="8">
        <v>5.8999999999999997E-2</v>
      </c>
      <c r="AO250">
        <v>1.5</v>
      </c>
      <c r="AP250" s="6">
        <v>1484</v>
      </c>
      <c r="AQ250">
        <v>274</v>
      </c>
      <c r="AR250" s="8">
        <v>4.9000000000000002E-2</v>
      </c>
      <c r="AS250">
        <v>0.9</v>
      </c>
      <c r="AT250" s="6">
        <v>1675</v>
      </c>
      <c r="AU250" s="2">
        <v>294</v>
      </c>
      <c r="AV250" s="9">
        <v>5.8999999999999997E-2</v>
      </c>
      <c r="AW250" s="2">
        <v>1</v>
      </c>
      <c r="AX250" s="1">
        <v>249</v>
      </c>
      <c r="AY250" s="2">
        <v>113</v>
      </c>
      <c r="AZ250" s="9">
        <v>5.0999999999999997E-2</v>
      </c>
      <c r="BA250" s="2">
        <v>2.4</v>
      </c>
      <c r="BB250" s="19">
        <f t="shared" si="69"/>
        <v>19754</v>
      </c>
      <c r="BC250" s="20">
        <f t="shared" si="70"/>
        <v>975.63466523079217</v>
      </c>
      <c r="BD250" s="23">
        <f t="shared" si="71"/>
        <v>7.0605728092530171E-2</v>
      </c>
      <c r="BE250" s="24">
        <f t="shared" si="72"/>
        <v>3.4403882430679273E-3</v>
      </c>
      <c r="BF250" s="25">
        <f t="shared" si="73"/>
        <v>975.63466523079205</v>
      </c>
    </row>
    <row r="251" spans="1:58">
      <c r="A251" t="s">
        <v>17</v>
      </c>
      <c r="B251" t="s">
        <v>17</v>
      </c>
      <c r="C251" t="s">
        <v>171</v>
      </c>
      <c r="D251">
        <v>43</v>
      </c>
      <c r="E251" t="s">
        <v>213</v>
      </c>
      <c r="F251" s="5">
        <v>2580</v>
      </c>
      <c r="G251">
        <v>361</v>
      </c>
      <c r="H251" s="8">
        <v>0.24099999999999999</v>
      </c>
      <c r="I251">
        <v>3.1</v>
      </c>
      <c r="J251" s="6">
        <v>4182</v>
      </c>
      <c r="K251">
        <v>333</v>
      </c>
      <c r="L251" s="8">
        <v>0.217</v>
      </c>
      <c r="M251">
        <v>1.6</v>
      </c>
      <c r="N251" s="6">
        <v>17476</v>
      </c>
      <c r="O251">
        <v>770</v>
      </c>
      <c r="P251" s="8">
        <v>0.186</v>
      </c>
      <c r="Q251">
        <v>0.8</v>
      </c>
      <c r="R251" s="6">
        <v>2442</v>
      </c>
      <c r="S251">
        <v>264</v>
      </c>
      <c r="T251" s="8">
        <v>0.183</v>
      </c>
      <c r="U251">
        <v>1.9</v>
      </c>
      <c r="V251" s="6">
        <v>3607</v>
      </c>
      <c r="W251">
        <v>342</v>
      </c>
      <c r="X251" s="8">
        <v>0.29799999999999999</v>
      </c>
      <c r="Y251">
        <v>3.1</v>
      </c>
      <c r="Z251" s="6">
        <v>3554</v>
      </c>
      <c r="AA251" s="2">
        <v>364</v>
      </c>
      <c r="AB251" s="9">
        <v>0.19400000000000001</v>
      </c>
      <c r="AC251" s="2">
        <v>1.9</v>
      </c>
      <c r="AD251" s="6">
        <v>2994</v>
      </c>
      <c r="AE251" s="2">
        <v>353</v>
      </c>
      <c r="AF251" s="10">
        <v>0.23</v>
      </c>
      <c r="AG251" s="2">
        <v>2.5</v>
      </c>
      <c r="AH251" s="6">
        <v>7502</v>
      </c>
      <c r="AI251">
        <v>591</v>
      </c>
      <c r="AJ251" s="8">
        <v>0.29799999999999999</v>
      </c>
      <c r="AK251">
        <v>2.2000000000000002</v>
      </c>
      <c r="AL251" s="6">
        <v>2475</v>
      </c>
      <c r="AM251">
        <v>355</v>
      </c>
      <c r="AN251" s="8">
        <v>0.24399999999999999</v>
      </c>
      <c r="AO251">
        <v>3.2</v>
      </c>
      <c r="AP251" s="6">
        <v>7107</v>
      </c>
      <c r="AQ251">
        <v>563</v>
      </c>
      <c r="AR251" s="8">
        <v>0.23200000000000001</v>
      </c>
      <c r="AS251">
        <v>1.9</v>
      </c>
      <c r="AT251" s="6">
        <v>8747</v>
      </c>
      <c r="AU251" s="2">
        <v>562</v>
      </c>
      <c r="AV251" s="9">
        <v>0.309</v>
      </c>
      <c r="AW251" s="2">
        <v>1.6</v>
      </c>
      <c r="AX251" s="6">
        <v>1036</v>
      </c>
      <c r="AY251" s="2">
        <v>183</v>
      </c>
      <c r="AZ251" s="9">
        <v>0.21199999999999999</v>
      </c>
      <c r="BA251" s="2">
        <v>3.4</v>
      </c>
      <c r="BB251" s="19">
        <f t="shared" si="69"/>
        <v>63702</v>
      </c>
      <c r="BC251" s="20">
        <f t="shared" si="70"/>
        <v>1555.468739640884</v>
      </c>
      <c r="BD251" s="23">
        <f t="shared" si="71"/>
        <v>0.2276868528374181</v>
      </c>
      <c r="BE251" s="24">
        <f t="shared" si="72"/>
        <v>5.247850739145429E-3</v>
      </c>
      <c r="BF251" s="25">
        <f t="shared" si="73"/>
        <v>1555.468739640884</v>
      </c>
    </row>
    <row r="252" spans="1:58">
      <c r="A252" t="s">
        <v>17</v>
      </c>
      <c r="B252" t="s">
        <v>17</v>
      </c>
      <c r="C252" t="s">
        <v>171</v>
      </c>
      <c r="D252">
        <v>44</v>
      </c>
      <c r="E252" t="s">
        <v>214</v>
      </c>
      <c r="F252">
        <v>992</v>
      </c>
      <c r="G252">
        <v>253</v>
      </c>
      <c r="H252" s="8">
        <v>9.2999999999999999E-2</v>
      </c>
      <c r="I252">
        <v>2.2999999999999998</v>
      </c>
      <c r="J252" s="6">
        <v>1195</v>
      </c>
      <c r="K252">
        <v>204</v>
      </c>
      <c r="L252" s="8">
        <v>6.2E-2</v>
      </c>
      <c r="M252">
        <v>1.1000000000000001</v>
      </c>
      <c r="N252" s="6">
        <v>7608</v>
      </c>
      <c r="O252">
        <v>587</v>
      </c>
      <c r="P252" s="8">
        <v>8.1000000000000003E-2</v>
      </c>
      <c r="Q252">
        <v>0.6</v>
      </c>
      <c r="R252" s="6">
        <v>1091</v>
      </c>
      <c r="S252">
        <v>233</v>
      </c>
      <c r="T252" s="8">
        <v>8.2000000000000003E-2</v>
      </c>
      <c r="U252">
        <v>1.7</v>
      </c>
      <c r="V252" s="1">
        <v>881</v>
      </c>
      <c r="W252">
        <v>205</v>
      </c>
      <c r="X252" s="8">
        <v>7.2999999999999995E-2</v>
      </c>
      <c r="Y252">
        <v>1.6</v>
      </c>
      <c r="Z252" s="6">
        <v>1092</v>
      </c>
      <c r="AA252" s="2">
        <v>233</v>
      </c>
      <c r="AB252" s="10">
        <v>0.06</v>
      </c>
      <c r="AC252" s="2">
        <v>1.3</v>
      </c>
      <c r="AD252" s="1">
        <v>890</v>
      </c>
      <c r="AE252" s="2">
        <v>202</v>
      </c>
      <c r="AF252" s="9">
        <v>6.8000000000000005E-2</v>
      </c>
      <c r="AG252" s="2">
        <v>1.5</v>
      </c>
      <c r="AH252" s="6">
        <v>1906</v>
      </c>
      <c r="AI252">
        <v>310</v>
      </c>
      <c r="AJ252" s="8">
        <v>7.5999999999999998E-2</v>
      </c>
      <c r="AK252">
        <v>1.2</v>
      </c>
      <c r="AL252" s="1">
        <v>898</v>
      </c>
      <c r="AM252">
        <v>198</v>
      </c>
      <c r="AN252" s="8">
        <v>8.8999999999999996E-2</v>
      </c>
      <c r="AO252">
        <v>1.9</v>
      </c>
      <c r="AP252" s="6">
        <v>2527</v>
      </c>
      <c r="AQ252">
        <v>387</v>
      </c>
      <c r="AR252" s="8">
        <v>8.3000000000000004E-2</v>
      </c>
      <c r="AS252">
        <v>1.2</v>
      </c>
      <c r="AT252" s="6">
        <v>2176</v>
      </c>
      <c r="AU252" s="2">
        <v>322</v>
      </c>
      <c r="AV252" s="9">
        <v>7.6999999999999999E-2</v>
      </c>
      <c r="AW252" s="2">
        <v>1.1000000000000001</v>
      </c>
      <c r="AX252" s="1">
        <v>352</v>
      </c>
      <c r="AY252" s="2">
        <v>130</v>
      </c>
      <c r="AZ252" s="9">
        <v>7.1999999999999995E-2</v>
      </c>
      <c r="BA252" s="2">
        <v>2.5</v>
      </c>
      <c r="BB252" s="19">
        <f t="shared" si="69"/>
        <v>21608</v>
      </c>
      <c r="BC252" s="20">
        <f t="shared" si="70"/>
        <v>1023.3562429574562</v>
      </c>
      <c r="BD252" s="23">
        <f t="shared" si="71"/>
        <v>7.7232386991160876E-2</v>
      </c>
      <c r="BE252" s="24">
        <f t="shared" si="72"/>
        <v>3.6043432611469043E-3</v>
      </c>
      <c r="BF252" s="25">
        <f t="shared" si="73"/>
        <v>1023.3562429574562</v>
      </c>
    </row>
    <row r="253" spans="1:58">
      <c r="A253" t="s">
        <v>17</v>
      </c>
      <c r="B253" t="s">
        <v>17</v>
      </c>
      <c r="C253" t="s">
        <v>171</v>
      </c>
      <c r="D253">
        <v>45</v>
      </c>
      <c r="E253" t="s">
        <v>215</v>
      </c>
      <c r="F253">
        <v>413</v>
      </c>
      <c r="G253">
        <v>105</v>
      </c>
      <c r="H253" s="8">
        <v>3.9E-2</v>
      </c>
      <c r="I253">
        <v>1</v>
      </c>
      <c r="J253" s="1">
        <v>782</v>
      </c>
      <c r="K253">
        <v>172</v>
      </c>
      <c r="L253" s="8">
        <v>4.1000000000000002E-2</v>
      </c>
      <c r="M253">
        <v>0.9</v>
      </c>
      <c r="N253" s="6">
        <v>4602</v>
      </c>
      <c r="O253">
        <v>388</v>
      </c>
      <c r="P253" s="8">
        <v>4.9000000000000002E-2</v>
      </c>
      <c r="Q253">
        <v>0.4</v>
      </c>
      <c r="R253" s="1">
        <v>675</v>
      </c>
      <c r="S253">
        <v>143</v>
      </c>
      <c r="T253" s="11">
        <v>0.05</v>
      </c>
      <c r="U253">
        <v>1</v>
      </c>
      <c r="V253" s="1">
        <v>410</v>
      </c>
      <c r="W253">
        <v>120</v>
      </c>
      <c r="X253" s="8">
        <v>3.4000000000000002E-2</v>
      </c>
      <c r="Y253">
        <v>1</v>
      </c>
      <c r="Z253" s="1">
        <v>679</v>
      </c>
      <c r="AA253" s="2">
        <v>179</v>
      </c>
      <c r="AB253" s="9">
        <v>3.6999999999999998E-2</v>
      </c>
      <c r="AC253" s="2">
        <v>1</v>
      </c>
      <c r="AD253" s="1">
        <v>526</v>
      </c>
      <c r="AE253" s="2">
        <v>152</v>
      </c>
      <c r="AF253" s="10">
        <v>0.04</v>
      </c>
      <c r="AG253" s="2">
        <v>1.2</v>
      </c>
      <c r="AH253" s="6">
        <v>1376</v>
      </c>
      <c r="AI253">
        <v>221</v>
      </c>
      <c r="AJ253" s="8">
        <v>5.5E-2</v>
      </c>
      <c r="AK253">
        <v>0.9</v>
      </c>
      <c r="AL253" s="1">
        <v>453</v>
      </c>
      <c r="AM253">
        <v>163</v>
      </c>
      <c r="AN253" s="8">
        <v>4.4999999999999998E-2</v>
      </c>
      <c r="AO253">
        <v>1.5</v>
      </c>
      <c r="AP253" s="6">
        <v>1018</v>
      </c>
      <c r="AQ253">
        <v>217</v>
      </c>
      <c r="AR253" s="8">
        <v>3.3000000000000002E-2</v>
      </c>
      <c r="AS253">
        <v>0.7</v>
      </c>
      <c r="AT253" s="6">
        <v>1491</v>
      </c>
      <c r="AU253" s="2">
        <v>213</v>
      </c>
      <c r="AV253" s="9">
        <v>5.2999999999999999E-2</v>
      </c>
      <c r="AW253" s="2">
        <v>0.8</v>
      </c>
      <c r="AX253" s="1">
        <v>247</v>
      </c>
      <c r="AY253" s="2">
        <v>109</v>
      </c>
      <c r="AZ253" s="10">
        <v>0.05</v>
      </c>
      <c r="BA253" s="2">
        <v>2.2000000000000002</v>
      </c>
      <c r="BB253" s="19">
        <f t="shared" si="69"/>
        <v>12672</v>
      </c>
      <c r="BC253" s="20">
        <f t="shared" si="70"/>
        <v>678.89321693474005</v>
      </c>
      <c r="BD253" s="23">
        <f t="shared" si="71"/>
        <v>4.5292891889670062E-2</v>
      </c>
      <c r="BE253" s="24">
        <f t="shared" si="72"/>
        <v>2.3989010768197348E-3</v>
      </c>
      <c r="BF253" s="25">
        <f t="shared" si="73"/>
        <v>678.89321693474005</v>
      </c>
    </row>
    <row r="254" spans="1:58">
      <c r="A254" t="s">
        <v>17</v>
      </c>
      <c r="B254" t="s">
        <v>17</v>
      </c>
      <c r="C254" t="s">
        <v>171</v>
      </c>
      <c r="D254">
        <v>46</v>
      </c>
      <c r="E254" t="s">
        <v>216</v>
      </c>
      <c r="F254">
        <v>282</v>
      </c>
      <c r="G254">
        <v>135</v>
      </c>
      <c r="H254" s="8">
        <v>2.5999999999999999E-2</v>
      </c>
      <c r="I254">
        <v>1.2</v>
      </c>
      <c r="J254" s="1">
        <v>551</v>
      </c>
      <c r="K254">
        <v>126</v>
      </c>
      <c r="L254" s="8">
        <v>2.9000000000000001E-2</v>
      </c>
      <c r="M254">
        <v>0.6</v>
      </c>
      <c r="N254" s="6">
        <v>2252</v>
      </c>
      <c r="O254">
        <v>316</v>
      </c>
      <c r="P254" s="8">
        <v>2.4E-2</v>
      </c>
      <c r="Q254">
        <v>0.3</v>
      </c>
      <c r="R254" s="1">
        <v>836</v>
      </c>
      <c r="S254">
        <v>180</v>
      </c>
      <c r="T254" s="8">
        <v>6.2E-2</v>
      </c>
      <c r="U254">
        <v>1.3</v>
      </c>
      <c r="V254" s="1">
        <v>599</v>
      </c>
      <c r="W254">
        <v>166</v>
      </c>
      <c r="X254" s="8">
        <v>4.9000000000000002E-2</v>
      </c>
      <c r="Y254">
        <v>1.4</v>
      </c>
      <c r="Z254" s="1">
        <v>488</v>
      </c>
      <c r="AA254" s="2">
        <v>164</v>
      </c>
      <c r="AB254" s="9">
        <v>2.7E-2</v>
      </c>
      <c r="AC254" s="2">
        <v>0.9</v>
      </c>
      <c r="AD254" s="1">
        <v>697</v>
      </c>
      <c r="AE254" s="2">
        <v>188</v>
      </c>
      <c r="AF254" s="9">
        <v>5.3999999999999999E-2</v>
      </c>
      <c r="AG254" s="2">
        <v>1.4</v>
      </c>
      <c r="AH254" s="1">
        <v>720</v>
      </c>
      <c r="AI254">
        <v>211</v>
      </c>
      <c r="AJ254" s="8">
        <v>2.9000000000000001E-2</v>
      </c>
      <c r="AK254">
        <v>0.8</v>
      </c>
      <c r="AL254" s="1">
        <v>644</v>
      </c>
      <c r="AM254">
        <v>143</v>
      </c>
      <c r="AN254" s="8">
        <v>6.4000000000000001E-2</v>
      </c>
      <c r="AO254">
        <v>1.4</v>
      </c>
      <c r="AP254" s="6">
        <v>2071</v>
      </c>
      <c r="AQ254">
        <v>371</v>
      </c>
      <c r="AR254" s="8">
        <v>6.8000000000000005E-2</v>
      </c>
      <c r="AS254">
        <v>1.2</v>
      </c>
      <c r="AT254" s="6">
        <v>1475</v>
      </c>
      <c r="AU254" s="2">
        <v>252</v>
      </c>
      <c r="AV254" s="9">
        <v>5.1999999999999998E-2</v>
      </c>
      <c r="AW254" s="2">
        <v>0.8</v>
      </c>
      <c r="AX254" s="1">
        <v>281</v>
      </c>
      <c r="AY254" s="2">
        <v>113</v>
      </c>
      <c r="AZ254" s="9">
        <v>5.7000000000000002E-2</v>
      </c>
      <c r="BA254" s="2">
        <v>2.2000000000000002</v>
      </c>
      <c r="BB254" s="19">
        <f t="shared" si="69"/>
        <v>10896</v>
      </c>
      <c r="BC254" s="20">
        <f t="shared" si="70"/>
        <v>731.46223415840143</v>
      </c>
      <c r="BD254" s="23">
        <f t="shared" si="71"/>
        <v>3.8945024465739032E-2</v>
      </c>
      <c r="BE254" s="24">
        <f t="shared" si="72"/>
        <v>2.5955064086416314E-3</v>
      </c>
      <c r="BF254" s="25">
        <f t="shared" si="73"/>
        <v>731.46223415840143</v>
      </c>
    </row>
    <row r="255" spans="1:58">
      <c r="A255" t="s">
        <v>17</v>
      </c>
      <c r="B255" t="s">
        <v>17</v>
      </c>
      <c r="C255" t="s">
        <v>171</v>
      </c>
      <c r="D255">
        <v>46.3</v>
      </c>
      <c r="BB255" s="19"/>
      <c r="BC255" s="16"/>
      <c r="BD255" s="16"/>
      <c r="BE255" s="16"/>
      <c r="BF255" s="15"/>
    </row>
    <row r="256" spans="1:58">
      <c r="A256" t="s">
        <v>17</v>
      </c>
      <c r="B256" t="s">
        <v>17</v>
      </c>
      <c r="C256" t="s">
        <v>171</v>
      </c>
      <c r="D256">
        <v>46.5</v>
      </c>
      <c r="E256" t="s">
        <v>217</v>
      </c>
      <c r="BB256" s="19"/>
      <c r="BC256" s="16"/>
      <c r="BD256" s="16"/>
      <c r="BE256" s="16"/>
      <c r="BF256" s="15"/>
    </row>
    <row r="257" spans="1:58">
      <c r="A257" t="s">
        <v>17</v>
      </c>
      <c r="B257" t="s">
        <v>17</v>
      </c>
      <c r="C257" t="s">
        <v>171</v>
      </c>
      <c r="D257">
        <v>47</v>
      </c>
      <c r="E257" t="s">
        <v>196</v>
      </c>
      <c r="F257" s="5">
        <v>10721</v>
      </c>
      <c r="G257">
        <v>538</v>
      </c>
      <c r="H257" s="5">
        <v>10721</v>
      </c>
      <c r="J257" s="6">
        <v>19268</v>
      </c>
      <c r="K257">
        <v>620</v>
      </c>
      <c r="L257" s="5">
        <v>19268</v>
      </c>
      <c r="N257" s="6">
        <v>93891</v>
      </c>
      <c r="O257" s="5">
        <v>1105</v>
      </c>
      <c r="P257" s="5">
        <v>93891</v>
      </c>
      <c r="R257" s="6">
        <v>13378</v>
      </c>
      <c r="S257">
        <v>446</v>
      </c>
      <c r="T257" s="5">
        <v>13378</v>
      </c>
      <c r="V257" s="6">
        <v>12120</v>
      </c>
      <c r="W257">
        <v>618</v>
      </c>
      <c r="X257" s="5">
        <v>12120</v>
      </c>
      <c r="Z257" s="6">
        <v>18305</v>
      </c>
      <c r="AA257" s="2">
        <v>504</v>
      </c>
      <c r="AB257" s="7">
        <v>18305</v>
      </c>
      <c r="AD257" s="6">
        <v>13004</v>
      </c>
      <c r="AE257" s="2">
        <v>495</v>
      </c>
      <c r="AF257" s="7">
        <v>13004</v>
      </c>
      <c r="AH257" s="6">
        <v>25169</v>
      </c>
      <c r="AI257">
        <v>782</v>
      </c>
      <c r="AJ257" s="5">
        <v>25169</v>
      </c>
      <c r="AL257" s="6">
        <v>10136</v>
      </c>
      <c r="AM257">
        <v>536</v>
      </c>
      <c r="AN257" s="5">
        <v>10136</v>
      </c>
      <c r="AP257" s="6">
        <v>30568</v>
      </c>
      <c r="AQ257">
        <v>606</v>
      </c>
      <c r="AR257" s="5">
        <v>30568</v>
      </c>
      <c r="AT257" s="6">
        <v>28322</v>
      </c>
      <c r="AU257" s="2">
        <v>852</v>
      </c>
      <c r="AV257" s="7">
        <v>28322</v>
      </c>
      <c r="AX257" s="6">
        <v>4897</v>
      </c>
      <c r="AY257" s="2">
        <v>348</v>
      </c>
      <c r="AZ257" s="7">
        <v>4897</v>
      </c>
      <c r="BB257" s="19">
        <f>SUM(F257,J257,N257,R257,V257,Z257,AD257,AH257,AL257,AP257,AT257,AX257)</f>
        <v>279779</v>
      </c>
      <c r="BC257" s="20">
        <f>SQRT((G257^2)+(K257^2)+(O257^2)+(S257^2)+(W257^2)+(AA257^2)+(AE257^2)+(AI257^2)+(AM257^2)+(AQ257^2)+(AU257^2)+(AY257^2))</f>
        <v>2255.6183187764723</v>
      </c>
      <c r="BD257" s="20">
        <f>SUM(H257,L257,P257,T257,X257,AB257,AF257,AJ257,AN257,AR257,AV257,AZ257)</f>
        <v>279779</v>
      </c>
      <c r="BE257" s="16"/>
      <c r="BF257" s="15"/>
    </row>
    <row r="258" spans="1:58">
      <c r="A258" t="s">
        <v>17</v>
      </c>
      <c r="B258" t="s">
        <v>17</v>
      </c>
      <c r="C258" t="s">
        <v>171</v>
      </c>
      <c r="D258">
        <v>48</v>
      </c>
      <c r="E258" t="s">
        <v>218</v>
      </c>
      <c r="F258" s="5">
        <v>8060</v>
      </c>
      <c r="G258">
        <v>473</v>
      </c>
      <c r="H258" s="8">
        <v>0.752</v>
      </c>
      <c r="I258">
        <v>3.1</v>
      </c>
      <c r="J258" s="6">
        <v>15116</v>
      </c>
      <c r="K258">
        <v>697</v>
      </c>
      <c r="L258" s="8">
        <v>0.78500000000000003</v>
      </c>
      <c r="M258">
        <v>2.1</v>
      </c>
      <c r="N258" s="6">
        <v>79492</v>
      </c>
      <c r="O258" s="5">
        <v>1228</v>
      </c>
      <c r="P258" s="8">
        <v>0.84699999999999998</v>
      </c>
      <c r="Q258">
        <v>0.8</v>
      </c>
      <c r="R258" s="6">
        <v>10435</v>
      </c>
      <c r="S258">
        <v>483</v>
      </c>
      <c r="T258" s="11">
        <v>0.78</v>
      </c>
      <c r="U258">
        <v>2.1</v>
      </c>
      <c r="V258" s="6">
        <v>8990</v>
      </c>
      <c r="W258">
        <v>635</v>
      </c>
      <c r="X258" s="8">
        <v>0.74199999999999999</v>
      </c>
      <c r="Y258">
        <v>3.4</v>
      </c>
      <c r="Z258" s="6">
        <v>14617</v>
      </c>
      <c r="AA258" s="2">
        <v>519</v>
      </c>
      <c r="AB258" s="9">
        <v>0.79900000000000004</v>
      </c>
      <c r="AC258" s="2">
        <v>1.8</v>
      </c>
      <c r="AD258" s="6">
        <v>10350</v>
      </c>
      <c r="AE258" s="2">
        <v>509</v>
      </c>
      <c r="AF258" s="9">
        <v>0.79600000000000004</v>
      </c>
      <c r="AG258" s="2">
        <v>2.6</v>
      </c>
      <c r="AH258" s="6">
        <v>19775</v>
      </c>
      <c r="AI258">
        <v>756</v>
      </c>
      <c r="AJ258" s="8">
        <v>0.78600000000000003</v>
      </c>
      <c r="AK258">
        <v>1.6</v>
      </c>
      <c r="AL258" s="6">
        <v>7590</v>
      </c>
      <c r="AM258">
        <v>530</v>
      </c>
      <c r="AN258" s="8">
        <v>0.749</v>
      </c>
      <c r="AO258">
        <v>3.1</v>
      </c>
      <c r="AP258" s="6">
        <v>23077</v>
      </c>
      <c r="AQ258">
        <v>738</v>
      </c>
      <c r="AR258" s="8">
        <v>0.755</v>
      </c>
      <c r="AS258">
        <v>1.8</v>
      </c>
      <c r="AT258" s="6">
        <v>21371</v>
      </c>
      <c r="AU258" s="2">
        <v>879</v>
      </c>
      <c r="AV258" s="9">
        <v>0.755</v>
      </c>
      <c r="AW258" s="2">
        <v>2</v>
      </c>
      <c r="AX258" s="6">
        <v>3861</v>
      </c>
      <c r="AY258" s="2">
        <v>341</v>
      </c>
      <c r="AZ258" s="9">
        <v>0.78800000000000003</v>
      </c>
      <c r="BA258" s="2">
        <v>3.9</v>
      </c>
      <c r="BB258" s="19">
        <f>SUM(F258,J258,N258,R258,V258,Z258,AD258,AH258,AL258,AP258,AT258,AX258)</f>
        <v>222734</v>
      </c>
      <c r="BC258" s="20">
        <f>SQRT((G258^2)+(K258^2)+(O258^2)+(S258^2)+(W258^2)+(AA258^2)+(AE258^2)+(AI258^2)+(AM258^2)+(AQ258^2)+(AU258^2)+(AY258^2))</f>
        <v>2380.8569885652519</v>
      </c>
      <c r="BD258" s="23">
        <f>(BB258/$BB$241)</f>
        <v>0.79610692725329635</v>
      </c>
      <c r="BE258" s="24">
        <f>(SQRT((BC258^2)-((BB258/$BB$241)^2)*($BC$241^2)))/$BB$241</f>
        <v>5.5876092074225612E-3</v>
      </c>
      <c r="BF258" s="25">
        <f>SQRT((($BB$241^2)*(BE258^2))+((BD258^2)*($BC$241^2)))</f>
        <v>2380.8569885652519</v>
      </c>
    </row>
    <row r="259" spans="1:58">
      <c r="A259" t="s">
        <v>17</v>
      </c>
      <c r="B259" t="s">
        <v>17</v>
      </c>
      <c r="C259" t="s">
        <v>171</v>
      </c>
      <c r="D259">
        <v>49</v>
      </c>
      <c r="E259" t="s">
        <v>219</v>
      </c>
      <c r="F259" s="5">
        <v>1526</v>
      </c>
      <c r="G259">
        <v>254</v>
      </c>
      <c r="H259" s="8">
        <v>0.14199999999999999</v>
      </c>
      <c r="I259">
        <v>2.1</v>
      </c>
      <c r="J259" s="6">
        <v>2491</v>
      </c>
      <c r="K259">
        <v>315</v>
      </c>
      <c r="L259" s="8">
        <v>0.129</v>
      </c>
      <c r="M259">
        <v>1.6</v>
      </c>
      <c r="N259" s="6">
        <v>8184</v>
      </c>
      <c r="O259">
        <v>662</v>
      </c>
      <c r="P259" s="8">
        <v>8.6999999999999994E-2</v>
      </c>
      <c r="Q259">
        <v>0.7</v>
      </c>
      <c r="R259" s="6">
        <v>1955</v>
      </c>
      <c r="S259">
        <v>254</v>
      </c>
      <c r="T259" s="8">
        <v>0.14599999999999999</v>
      </c>
      <c r="U259">
        <v>1.9</v>
      </c>
      <c r="V259" s="6">
        <v>2068</v>
      </c>
      <c r="W259">
        <v>332</v>
      </c>
      <c r="X259" s="8">
        <v>0.17100000000000001</v>
      </c>
      <c r="Y259">
        <v>2.7</v>
      </c>
      <c r="Z259" s="6">
        <v>2067</v>
      </c>
      <c r="AA259" s="2">
        <v>305</v>
      </c>
      <c r="AB259" s="9">
        <v>0.113</v>
      </c>
      <c r="AC259" s="2">
        <v>1.6</v>
      </c>
      <c r="AD259" s="6">
        <v>2026</v>
      </c>
      <c r="AE259" s="2">
        <v>299</v>
      </c>
      <c r="AF259" s="9">
        <v>0.156</v>
      </c>
      <c r="AG259" s="2">
        <v>2.2000000000000002</v>
      </c>
      <c r="AH259" s="6">
        <v>4171</v>
      </c>
      <c r="AI259">
        <v>409</v>
      </c>
      <c r="AJ259" s="8">
        <v>0.16600000000000001</v>
      </c>
      <c r="AK259">
        <v>1.5</v>
      </c>
      <c r="AL259" s="6">
        <v>1817</v>
      </c>
      <c r="AM259">
        <v>270</v>
      </c>
      <c r="AN259" s="8">
        <v>0.17899999999999999</v>
      </c>
      <c r="AO259">
        <v>2.6</v>
      </c>
      <c r="AP259" s="6">
        <v>5512</v>
      </c>
      <c r="AQ259">
        <v>483</v>
      </c>
      <c r="AR259" s="11">
        <v>0.18</v>
      </c>
      <c r="AS259">
        <v>1.6</v>
      </c>
      <c r="AT259" s="6">
        <v>5183</v>
      </c>
      <c r="AU259" s="2">
        <v>479</v>
      </c>
      <c r="AV259" s="9">
        <v>0.183</v>
      </c>
      <c r="AW259" s="2">
        <v>1.6</v>
      </c>
      <c r="AX259" s="1">
        <v>697</v>
      </c>
      <c r="AY259" s="2">
        <v>162</v>
      </c>
      <c r="AZ259" s="9">
        <v>0.14199999999999999</v>
      </c>
      <c r="BA259" s="2">
        <v>3.1</v>
      </c>
      <c r="BB259" s="19">
        <f>SUM(F259,J259,N259,R259,V259,Z259,AD259,AH259,AL259,AP259,AT259,AX259)</f>
        <v>37697</v>
      </c>
      <c r="BC259" s="20">
        <f>SQRT((G259^2)+(K259^2)+(O259^2)+(S259^2)+(W259^2)+(AA259^2)+(AE259^2)+(AI259^2)+(AM259^2)+(AQ259^2)+(AU259^2)+(AY259^2))</f>
        <v>1299.3482981864408</v>
      </c>
      <c r="BD259" s="23">
        <f>(BB259/$BB$241)</f>
        <v>0.13473849002248203</v>
      </c>
      <c r="BE259" s="24">
        <f>(SQRT((BC259^2)-((BB259/$BB$241)^2)*($BC$241^2)))/$BB$241</f>
        <v>4.5153674266353184E-3</v>
      </c>
      <c r="BF259" s="25">
        <f>SQRT((($BB$241^2)*(BE259^2))+((BD259^2)*($BC$241^2)))</f>
        <v>1299.3482981864408</v>
      </c>
    </row>
    <row r="260" spans="1:58">
      <c r="A260" t="s">
        <v>17</v>
      </c>
      <c r="B260" t="s">
        <v>17</v>
      </c>
      <c r="C260" t="s">
        <v>171</v>
      </c>
      <c r="D260">
        <v>50</v>
      </c>
      <c r="E260" t="s">
        <v>220</v>
      </c>
      <c r="F260" s="5">
        <v>1090</v>
      </c>
      <c r="G260">
        <v>273</v>
      </c>
      <c r="H260" s="8">
        <v>0.10199999999999999</v>
      </c>
      <c r="I260">
        <v>2.5</v>
      </c>
      <c r="J260" s="6">
        <v>1573</v>
      </c>
      <c r="K260">
        <v>252</v>
      </c>
      <c r="L260" s="8">
        <v>8.2000000000000003E-2</v>
      </c>
      <c r="M260">
        <v>1.4</v>
      </c>
      <c r="N260" s="6">
        <v>6072</v>
      </c>
      <c r="O260">
        <v>585</v>
      </c>
      <c r="P260" s="8">
        <v>6.5000000000000002E-2</v>
      </c>
      <c r="Q260">
        <v>0.6</v>
      </c>
      <c r="R260" s="1">
        <v>950</v>
      </c>
      <c r="S260">
        <v>160</v>
      </c>
      <c r="T260" s="8">
        <v>7.0999999999999994E-2</v>
      </c>
      <c r="U260">
        <v>1.2</v>
      </c>
      <c r="V260" s="1">
        <v>990</v>
      </c>
      <c r="W260">
        <v>234</v>
      </c>
      <c r="X260" s="8">
        <v>8.2000000000000003E-2</v>
      </c>
      <c r="Y260">
        <v>1.8</v>
      </c>
      <c r="Z260" s="6">
        <v>1541</v>
      </c>
      <c r="AA260" s="2">
        <v>199</v>
      </c>
      <c r="AB260" s="9">
        <v>8.4000000000000005E-2</v>
      </c>
      <c r="AC260" s="2">
        <v>1.1000000000000001</v>
      </c>
      <c r="AD260" s="1">
        <v>608</v>
      </c>
      <c r="AE260" s="2">
        <v>175</v>
      </c>
      <c r="AF260" s="9">
        <v>4.7E-2</v>
      </c>
      <c r="AG260" s="2">
        <v>1.3</v>
      </c>
      <c r="AH260" s="6">
        <v>1187</v>
      </c>
      <c r="AI260">
        <v>228</v>
      </c>
      <c r="AJ260" s="8">
        <v>4.7E-2</v>
      </c>
      <c r="AK260">
        <v>0.9</v>
      </c>
      <c r="AL260" s="1">
        <v>670</v>
      </c>
      <c r="AM260">
        <v>170</v>
      </c>
      <c r="AN260" s="8">
        <v>6.6000000000000003E-2</v>
      </c>
      <c r="AO260">
        <v>1.7</v>
      </c>
      <c r="AP260" s="6">
        <v>1896</v>
      </c>
      <c r="AQ260">
        <v>318</v>
      </c>
      <c r="AR260" s="8">
        <v>6.2E-2</v>
      </c>
      <c r="AS260">
        <v>1</v>
      </c>
      <c r="AT260" s="6">
        <v>1652</v>
      </c>
      <c r="AU260" s="2">
        <v>287</v>
      </c>
      <c r="AV260" s="9">
        <v>5.8000000000000003E-2</v>
      </c>
      <c r="AW260" s="2">
        <v>1</v>
      </c>
      <c r="AX260" s="1">
        <v>339</v>
      </c>
      <c r="AY260" s="2">
        <v>137</v>
      </c>
      <c r="AZ260" s="9">
        <v>6.9000000000000006E-2</v>
      </c>
      <c r="BA260" s="2">
        <v>2.8</v>
      </c>
      <c r="BB260" s="19">
        <f>SUM(F260,J260,N260,R260,V260,Z260,AD260,AH260,AL260,AP260,AT260,AX260)</f>
        <v>18568</v>
      </c>
      <c r="BC260" s="20">
        <f>SQRT((G260^2)+(K260^2)+(O260^2)+(S260^2)+(W260^2)+(AA260^2)+(AE260^2)+(AI260^2)+(AM260^2)+(AQ260^2)+(AU260^2)+(AY260^2))</f>
        <v>956.02615026995989</v>
      </c>
      <c r="BD260" s="23">
        <f>(BB260/$BB$241)</f>
        <v>6.6366667977224875E-2</v>
      </c>
      <c r="BE260" s="24">
        <f>(SQRT((BC260^2)-((BB260/$BB$241)^2)*($BC$241^2)))/$BB$241</f>
        <v>3.3749256084119406E-3</v>
      </c>
      <c r="BF260" s="25">
        <f>SQRT((($BB$241^2)*(BE260^2))+((BD260^2)*($BC$241^2)))</f>
        <v>956.02615026995977</v>
      </c>
    </row>
    <row r="261" spans="1:58">
      <c r="A261" t="s">
        <v>17</v>
      </c>
      <c r="B261" t="s">
        <v>17</v>
      </c>
      <c r="C261" t="s">
        <v>171</v>
      </c>
      <c r="D261">
        <v>51</v>
      </c>
      <c r="E261" t="s">
        <v>221</v>
      </c>
      <c r="F261">
        <v>45</v>
      </c>
      <c r="G261">
        <v>34</v>
      </c>
      <c r="H261" s="8">
        <v>4.0000000000000001E-3</v>
      </c>
      <c r="I261">
        <v>0.3</v>
      </c>
      <c r="J261" s="1">
        <v>88</v>
      </c>
      <c r="K261">
        <v>54</v>
      </c>
      <c r="L261" s="8">
        <v>5.0000000000000001E-3</v>
      </c>
      <c r="M261">
        <v>0.3</v>
      </c>
      <c r="N261" s="1">
        <v>143</v>
      </c>
      <c r="O261">
        <v>87</v>
      </c>
      <c r="P261" s="8">
        <v>2E-3</v>
      </c>
      <c r="Q261">
        <v>0.1</v>
      </c>
      <c r="R261" s="1">
        <v>38</v>
      </c>
      <c r="S261">
        <v>43</v>
      </c>
      <c r="T261" s="8">
        <v>3.0000000000000001E-3</v>
      </c>
      <c r="U261">
        <v>0.3</v>
      </c>
      <c r="V261" s="1">
        <v>72</v>
      </c>
      <c r="W261">
        <v>63</v>
      </c>
      <c r="X261" s="8">
        <v>6.0000000000000001E-3</v>
      </c>
      <c r="Y261">
        <v>0.5</v>
      </c>
      <c r="Z261" s="1">
        <v>80</v>
      </c>
      <c r="AA261" s="2">
        <v>50</v>
      </c>
      <c r="AB261" s="9">
        <v>4.0000000000000001E-3</v>
      </c>
      <c r="AC261" s="2">
        <v>0.3</v>
      </c>
      <c r="AD261" s="1">
        <v>20</v>
      </c>
      <c r="AE261" s="2">
        <v>25</v>
      </c>
      <c r="AF261" s="9">
        <v>2E-3</v>
      </c>
      <c r="AG261" s="2">
        <v>0.2</v>
      </c>
      <c r="AH261" s="1">
        <v>36</v>
      </c>
      <c r="AI261">
        <v>32</v>
      </c>
      <c r="AJ261" s="8">
        <v>1E-3</v>
      </c>
      <c r="AK261">
        <v>0.1</v>
      </c>
      <c r="AL261" s="1">
        <v>59</v>
      </c>
      <c r="AM261">
        <v>43</v>
      </c>
      <c r="AN261" s="8">
        <v>6.0000000000000001E-3</v>
      </c>
      <c r="AO261">
        <v>0.4</v>
      </c>
      <c r="AP261" s="1">
        <v>83</v>
      </c>
      <c r="AQ261">
        <v>63</v>
      </c>
      <c r="AR261" s="8">
        <v>3.0000000000000001E-3</v>
      </c>
      <c r="AS261">
        <v>0.2</v>
      </c>
      <c r="AT261" s="1">
        <v>116</v>
      </c>
      <c r="AU261" s="2">
        <v>64</v>
      </c>
      <c r="AV261" s="9">
        <v>4.0000000000000001E-3</v>
      </c>
      <c r="AW261" s="2">
        <v>0.2</v>
      </c>
      <c r="AX261" s="1">
        <v>0</v>
      </c>
      <c r="AY261" s="2">
        <v>119</v>
      </c>
      <c r="AZ261" s="10">
        <v>0</v>
      </c>
      <c r="BA261" s="2">
        <v>0.7</v>
      </c>
      <c r="BB261" s="19">
        <f>SUM(F261,J261,N261,R261,V261,Z261,AD261,AH261,AL261,AP261,AT261,AX261)</f>
        <v>780</v>
      </c>
      <c r="BC261" s="20">
        <f>SQRT((G261^2)+(K261^2)+(O261^2)+(S261^2)+(W261^2)+(AA261^2)+(AE261^2)+(AI261^2)+(AM261^2)+(AQ261^2)+(AU261^2)+(AY261^2))</f>
        <v>213.73581824298893</v>
      </c>
      <c r="BD261" s="23">
        <f>(BB261/$BB$241)</f>
        <v>2.7879147469967369E-3</v>
      </c>
      <c r="BE261" s="24">
        <f>(SQRT((BC261^2)-((BB261/$BB$241)^2)*($BC$241^2)))/$BB$241</f>
        <v>7.6361445800392854E-4</v>
      </c>
      <c r="BF261" s="25">
        <f>SQRT((($BB$241^2)*(BE261^2))+((BD261^2)*($BC$241^2)))</f>
        <v>213.73581824298893</v>
      </c>
    </row>
    <row r="262" spans="1:58">
      <c r="A262" t="s">
        <v>17</v>
      </c>
      <c r="B262" t="s">
        <v>17</v>
      </c>
      <c r="C262" t="s">
        <v>171</v>
      </c>
      <c r="D262">
        <v>51.3</v>
      </c>
      <c r="BB262" s="19"/>
      <c r="BC262" s="16"/>
      <c r="BD262" s="16"/>
      <c r="BE262" s="16"/>
      <c r="BF262" s="15"/>
    </row>
    <row r="263" spans="1:58">
      <c r="A263" t="s">
        <v>17</v>
      </c>
      <c r="B263" t="s">
        <v>17</v>
      </c>
      <c r="C263" t="s">
        <v>171</v>
      </c>
      <c r="D263">
        <v>51.5</v>
      </c>
      <c r="E263" t="s">
        <v>222</v>
      </c>
      <c r="BB263" s="19"/>
      <c r="BC263" s="16"/>
      <c r="BD263" s="16"/>
      <c r="BE263" s="16"/>
      <c r="BF263" s="15"/>
    </row>
    <row r="264" spans="1:58">
      <c r="A264" t="s">
        <v>17</v>
      </c>
      <c r="B264" t="s">
        <v>17</v>
      </c>
      <c r="C264" t="s">
        <v>171</v>
      </c>
      <c r="D264">
        <v>52</v>
      </c>
      <c r="E264" t="s">
        <v>26</v>
      </c>
      <c r="F264" s="5">
        <v>10222</v>
      </c>
      <c r="G264">
        <v>301</v>
      </c>
      <c r="H264" s="5">
        <v>10222</v>
      </c>
      <c r="J264" s="6">
        <v>16237</v>
      </c>
      <c r="K264">
        <v>460</v>
      </c>
      <c r="L264" s="5">
        <v>16237</v>
      </c>
      <c r="N264" s="6">
        <v>71633</v>
      </c>
      <c r="O264">
        <v>665</v>
      </c>
      <c r="P264" s="5">
        <v>71633</v>
      </c>
      <c r="R264" s="6">
        <v>11655</v>
      </c>
      <c r="S264">
        <v>226</v>
      </c>
      <c r="T264" s="5">
        <v>11655</v>
      </c>
      <c r="V264" s="6">
        <v>11862</v>
      </c>
      <c r="W264">
        <v>327</v>
      </c>
      <c r="X264" s="5">
        <v>11862</v>
      </c>
      <c r="Z264" s="6">
        <v>15861</v>
      </c>
      <c r="AA264" s="2">
        <v>319</v>
      </c>
      <c r="AB264" s="7">
        <v>15861</v>
      </c>
      <c r="AD264" s="6">
        <v>13196</v>
      </c>
      <c r="AE264" s="2">
        <v>283</v>
      </c>
      <c r="AF264" s="7">
        <v>13196</v>
      </c>
      <c r="AH264" s="6">
        <v>24661</v>
      </c>
      <c r="AI264">
        <v>480</v>
      </c>
      <c r="AJ264" s="5">
        <v>24661</v>
      </c>
      <c r="AL264" s="6">
        <v>10897</v>
      </c>
      <c r="AM264">
        <v>329</v>
      </c>
      <c r="AN264" s="5">
        <v>10897</v>
      </c>
      <c r="AP264" s="6">
        <v>27126</v>
      </c>
      <c r="AQ264">
        <v>464</v>
      </c>
      <c r="AR264" s="5">
        <v>27126</v>
      </c>
      <c r="AT264" s="6">
        <v>30668</v>
      </c>
      <c r="AU264" s="2">
        <v>594</v>
      </c>
      <c r="AV264" s="7">
        <v>30668</v>
      </c>
      <c r="AX264" s="6">
        <v>4928</v>
      </c>
      <c r="AY264" s="2">
        <v>176</v>
      </c>
      <c r="AZ264" s="7">
        <v>4928</v>
      </c>
      <c r="BB264" s="19">
        <f t="shared" ref="BB264:BB274" si="74">SUM(F264,J264,N264,R264,V264,Z264,AD264,AH264,AL264,AP264,AT264,AX264)</f>
        <v>248946</v>
      </c>
      <c r="BC264" s="20">
        <f t="shared" ref="BC264:BC274" si="75">SQRT((G264^2)+(K264^2)+(O264^2)+(S264^2)+(W264^2)+(AA264^2)+(AE264^2)+(AI264^2)+(AM264^2)+(AQ264^2)+(AU264^2)+(AY264^2))</f>
        <v>1421.9810125314614</v>
      </c>
      <c r="BD264" s="20">
        <f>SUM(H264,L264,P264,T264,X264,AB264,AF264,AJ264,AN264,AR264,AV264,AZ264)</f>
        <v>248946</v>
      </c>
      <c r="BE264" s="16"/>
      <c r="BF264" s="15"/>
    </row>
    <row r="265" spans="1:58">
      <c r="A265" t="s">
        <v>17</v>
      </c>
      <c r="B265" t="s">
        <v>17</v>
      </c>
      <c r="C265" t="s">
        <v>171</v>
      </c>
      <c r="D265">
        <v>53</v>
      </c>
      <c r="E265" t="s">
        <v>223</v>
      </c>
      <c r="F265" s="5">
        <v>1212</v>
      </c>
      <c r="G265">
        <v>163</v>
      </c>
      <c r="H265" s="8">
        <v>0.11899999999999999</v>
      </c>
      <c r="I265">
        <v>1.6</v>
      </c>
      <c r="J265" s="6">
        <v>1233</v>
      </c>
      <c r="K265">
        <v>202</v>
      </c>
      <c r="L265" s="8">
        <v>7.5999999999999998E-2</v>
      </c>
      <c r="M265">
        <v>1.2</v>
      </c>
      <c r="N265" s="6">
        <v>3595</v>
      </c>
      <c r="O265">
        <v>338</v>
      </c>
      <c r="P265" s="11">
        <v>0.05</v>
      </c>
      <c r="Q265">
        <v>0.5</v>
      </c>
      <c r="R265" s="1">
        <v>994</v>
      </c>
      <c r="S265">
        <v>163</v>
      </c>
      <c r="T265" s="8">
        <v>8.5000000000000006E-2</v>
      </c>
      <c r="U265">
        <v>1.4</v>
      </c>
      <c r="V265" s="6">
        <v>1433</v>
      </c>
      <c r="W265">
        <v>305</v>
      </c>
      <c r="X265" s="8">
        <v>0.121</v>
      </c>
      <c r="Y265">
        <v>2.4</v>
      </c>
      <c r="Z265" s="6">
        <v>1467</v>
      </c>
      <c r="AA265" s="2">
        <v>260</v>
      </c>
      <c r="AB265" s="9">
        <v>9.1999999999999998E-2</v>
      </c>
      <c r="AC265" s="2">
        <v>1.6</v>
      </c>
      <c r="AD265" s="6">
        <v>1695</v>
      </c>
      <c r="AE265" s="2">
        <v>272</v>
      </c>
      <c r="AF265" s="9">
        <v>0.128</v>
      </c>
      <c r="AG265" s="2">
        <v>2</v>
      </c>
      <c r="AH265" s="6">
        <v>2490</v>
      </c>
      <c r="AI265">
        <v>306</v>
      </c>
      <c r="AJ265" s="8">
        <v>0.10100000000000001</v>
      </c>
      <c r="AK265">
        <v>1.2</v>
      </c>
      <c r="AL265" s="6">
        <v>1344</v>
      </c>
      <c r="AM265">
        <v>273</v>
      </c>
      <c r="AN265" s="8">
        <v>0.123</v>
      </c>
      <c r="AO265">
        <v>2.4</v>
      </c>
      <c r="AP265" s="6">
        <v>2340</v>
      </c>
      <c r="AQ265">
        <v>331</v>
      </c>
      <c r="AR265" s="8">
        <v>8.5999999999999993E-2</v>
      </c>
      <c r="AS265">
        <v>1.2</v>
      </c>
      <c r="AT265" s="6">
        <v>4324</v>
      </c>
      <c r="AU265" s="2">
        <v>453</v>
      </c>
      <c r="AV265" s="9">
        <v>0.14099999999999999</v>
      </c>
      <c r="AW265" s="2">
        <v>1.4</v>
      </c>
      <c r="AX265" s="1">
        <v>661</v>
      </c>
      <c r="AY265" s="2">
        <v>143</v>
      </c>
      <c r="AZ265" s="9">
        <v>0.13400000000000001</v>
      </c>
      <c r="BA265" s="2">
        <v>2.9</v>
      </c>
      <c r="BB265" s="19">
        <f t="shared" si="74"/>
        <v>22788</v>
      </c>
      <c r="BC265" s="20">
        <f t="shared" si="75"/>
        <v>972.71732790158524</v>
      </c>
      <c r="BD265" s="23">
        <f>(BB265/$BB$264)</f>
        <v>9.1537923887108047E-2</v>
      </c>
      <c r="BE265" s="24">
        <f>(SQRT((BC265^2)-((BB265/$BB$264)^2)*($BC$264^2)))/$BB$264</f>
        <v>3.8722007636147714E-3</v>
      </c>
      <c r="BF265" s="25">
        <f>SQRT((($BB$264^2)*(BE265^2))+((BD265^2)*($BC$264^2)))</f>
        <v>972.71732790158524</v>
      </c>
    </row>
    <row r="266" spans="1:58">
      <c r="A266" t="s">
        <v>17</v>
      </c>
      <c r="B266" t="s">
        <v>17</v>
      </c>
      <c r="C266" t="s">
        <v>171</v>
      </c>
      <c r="D266">
        <v>54</v>
      </c>
      <c r="E266" t="s">
        <v>224</v>
      </c>
      <c r="F266" s="5">
        <v>1010</v>
      </c>
      <c r="G266">
        <v>190</v>
      </c>
      <c r="H266" s="8">
        <v>9.9000000000000005E-2</v>
      </c>
      <c r="I266">
        <v>1.8</v>
      </c>
      <c r="J266" s="1">
        <v>921</v>
      </c>
      <c r="K266">
        <v>166</v>
      </c>
      <c r="L266" s="8">
        <v>5.7000000000000002E-2</v>
      </c>
      <c r="M266">
        <v>1</v>
      </c>
      <c r="N266" s="6">
        <v>2657</v>
      </c>
      <c r="O266">
        <v>348</v>
      </c>
      <c r="P266" s="8">
        <v>3.6999999999999998E-2</v>
      </c>
      <c r="Q266">
        <v>0.5</v>
      </c>
      <c r="R266" s="1">
        <v>954</v>
      </c>
      <c r="S266">
        <v>169</v>
      </c>
      <c r="T266" s="8">
        <v>8.2000000000000003E-2</v>
      </c>
      <c r="U266">
        <v>1.4</v>
      </c>
      <c r="V266" s="6">
        <v>1059</v>
      </c>
      <c r="W266">
        <v>196</v>
      </c>
      <c r="X266" s="8">
        <v>8.8999999999999996E-2</v>
      </c>
      <c r="Y266">
        <v>1.6</v>
      </c>
      <c r="Z266" s="6">
        <v>1272</v>
      </c>
      <c r="AA266" s="2">
        <v>210</v>
      </c>
      <c r="AB266" s="10">
        <v>0.08</v>
      </c>
      <c r="AC266" s="2">
        <v>1.3</v>
      </c>
      <c r="AD266" s="1">
        <v>993</v>
      </c>
      <c r="AE266" s="2">
        <v>204</v>
      </c>
      <c r="AF266" s="9">
        <v>7.4999999999999997E-2</v>
      </c>
      <c r="AG266" s="2">
        <v>1.5</v>
      </c>
      <c r="AH266" s="6">
        <v>2132</v>
      </c>
      <c r="AI266">
        <v>289</v>
      </c>
      <c r="AJ266" s="8">
        <v>8.5999999999999993E-2</v>
      </c>
      <c r="AK266">
        <v>1.1000000000000001</v>
      </c>
      <c r="AL266" s="6">
        <v>1111</v>
      </c>
      <c r="AM266">
        <v>204</v>
      </c>
      <c r="AN266" s="8">
        <v>0.10199999999999999</v>
      </c>
      <c r="AO266">
        <v>1.9</v>
      </c>
      <c r="AP266" s="6">
        <v>1809</v>
      </c>
      <c r="AQ266">
        <v>266</v>
      </c>
      <c r="AR266" s="8">
        <v>6.7000000000000004E-2</v>
      </c>
      <c r="AS266">
        <v>1</v>
      </c>
      <c r="AT266" s="6">
        <v>3150</v>
      </c>
      <c r="AU266" s="2">
        <v>364</v>
      </c>
      <c r="AV266" s="9">
        <v>0.10299999999999999</v>
      </c>
      <c r="AW266" s="2">
        <v>1.1000000000000001</v>
      </c>
      <c r="AX266" s="1">
        <v>438</v>
      </c>
      <c r="AY266" s="2">
        <v>125</v>
      </c>
      <c r="AZ266" s="9">
        <v>8.8999999999999996E-2</v>
      </c>
      <c r="BA266" s="2">
        <v>2.5</v>
      </c>
      <c r="BB266" s="19">
        <f t="shared" si="74"/>
        <v>17506</v>
      </c>
      <c r="BC266" s="20">
        <f t="shared" si="75"/>
        <v>825.51014530410225</v>
      </c>
      <c r="BD266" s="23">
        <f t="shared" ref="BD266:BD274" si="76">(BB266/$BB$264)</f>
        <v>7.0320471106183668E-2</v>
      </c>
      <c r="BE266" s="24">
        <f t="shared" ref="BE266:BE274" si="77">(SQRT((BC266^2)-((BB266/$BB$264)^2)*($BC$264^2)))/$BB$264</f>
        <v>3.2916037475789342E-3</v>
      </c>
      <c r="BF266" s="25">
        <f t="shared" ref="BF266:BF274" si="78">SQRT((($BB$264^2)*(BE266^2))+((BD266^2)*($BC$264^2)))</f>
        <v>825.51014530410237</v>
      </c>
    </row>
    <row r="267" spans="1:58">
      <c r="A267" t="s">
        <v>17</v>
      </c>
      <c r="B267" t="s">
        <v>17</v>
      </c>
      <c r="C267" t="s">
        <v>171</v>
      </c>
      <c r="D267">
        <v>55</v>
      </c>
      <c r="E267" t="s">
        <v>225</v>
      </c>
      <c r="F267" s="5">
        <v>1577</v>
      </c>
      <c r="G267">
        <v>194</v>
      </c>
      <c r="H267" s="8">
        <v>0.154</v>
      </c>
      <c r="I267">
        <v>1.9</v>
      </c>
      <c r="J267" s="6">
        <v>1952</v>
      </c>
      <c r="K267">
        <v>261</v>
      </c>
      <c r="L267" s="11">
        <v>0.12</v>
      </c>
      <c r="M267">
        <v>1.5</v>
      </c>
      <c r="N267" s="6">
        <v>6560</v>
      </c>
      <c r="O267">
        <v>520</v>
      </c>
      <c r="P267" s="8">
        <v>9.1999999999999998E-2</v>
      </c>
      <c r="Q267">
        <v>0.7</v>
      </c>
      <c r="R267" s="6">
        <v>1519</v>
      </c>
      <c r="S267">
        <v>179</v>
      </c>
      <c r="T267" s="11">
        <v>0.13</v>
      </c>
      <c r="U267">
        <v>1.5</v>
      </c>
      <c r="V267" s="6">
        <v>2238</v>
      </c>
      <c r="W267">
        <v>284</v>
      </c>
      <c r="X267" s="8">
        <v>0.189</v>
      </c>
      <c r="Y267">
        <v>2.2999999999999998</v>
      </c>
      <c r="Z267" s="6">
        <v>2154</v>
      </c>
      <c r="AA267" s="2">
        <v>292</v>
      </c>
      <c r="AB267" s="9">
        <v>0.13600000000000001</v>
      </c>
      <c r="AC267" s="2">
        <v>1.8</v>
      </c>
      <c r="AD267" s="6">
        <v>2377</v>
      </c>
      <c r="AE267" s="2">
        <v>329</v>
      </c>
      <c r="AF267" s="10">
        <v>0.18</v>
      </c>
      <c r="AG267" s="2">
        <v>2.5</v>
      </c>
      <c r="AH267" s="6">
        <v>4225</v>
      </c>
      <c r="AI267">
        <v>403</v>
      </c>
      <c r="AJ267" s="8">
        <v>0.17100000000000001</v>
      </c>
      <c r="AK267">
        <v>1.7</v>
      </c>
      <c r="AL267" s="6">
        <v>1520</v>
      </c>
      <c r="AM267">
        <v>233</v>
      </c>
      <c r="AN267" s="8">
        <v>0.13900000000000001</v>
      </c>
      <c r="AO267">
        <v>2.2000000000000002</v>
      </c>
      <c r="AP267" s="6">
        <v>3607</v>
      </c>
      <c r="AQ267">
        <v>384</v>
      </c>
      <c r="AR267" s="8">
        <v>0.13300000000000001</v>
      </c>
      <c r="AS267">
        <v>1.4</v>
      </c>
      <c r="AT267" s="6">
        <v>5386</v>
      </c>
      <c r="AU267" s="2">
        <v>453</v>
      </c>
      <c r="AV267" s="9">
        <v>0.17599999999999999</v>
      </c>
      <c r="AW267" s="2">
        <v>1.4</v>
      </c>
      <c r="AX267" s="1">
        <v>702</v>
      </c>
      <c r="AY267" s="2">
        <v>165</v>
      </c>
      <c r="AZ267" s="9">
        <v>0.14199999999999999</v>
      </c>
      <c r="BA267" s="2">
        <v>3.2</v>
      </c>
      <c r="BB267" s="19">
        <f t="shared" si="74"/>
        <v>33817</v>
      </c>
      <c r="BC267" s="20">
        <f t="shared" si="75"/>
        <v>1130.9053894999352</v>
      </c>
      <c r="BD267" s="23">
        <f t="shared" si="76"/>
        <v>0.13584070440979168</v>
      </c>
      <c r="BE267" s="24">
        <f t="shared" si="77"/>
        <v>4.4760181291957808E-3</v>
      </c>
      <c r="BF267" s="25">
        <f t="shared" si="78"/>
        <v>1130.9053894999352</v>
      </c>
    </row>
    <row r="268" spans="1:58">
      <c r="A268" t="s">
        <v>17</v>
      </c>
      <c r="B268" t="s">
        <v>17</v>
      </c>
      <c r="C268" t="s">
        <v>171</v>
      </c>
      <c r="D268">
        <v>56</v>
      </c>
      <c r="E268" t="s">
        <v>226</v>
      </c>
      <c r="F268" s="5">
        <v>1461</v>
      </c>
      <c r="G268">
        <v>205</v>
      </c>
      <c r="H268" s="8">
        <v>0.14299999999999999</v>
      </c>
      <c r="I268">
        <v>2</v>
      </c>
      <c r="J268" s="6">
        <v>2068</v>
      </c>
      <c r="K268">
        <v>267</v>
      </c>
      <c r="L268" s="8">
        <v>0.127</v>
      </c>
      <c r="M268">
        <v>1.6</v>
      </c>
      <c r="N268" s="6">
        <v>7503</v>
      </c>
      <c r="O268">
        <v>626</v>
      </c>
      <c r="P268" s="8">
        <v>0.105</v>
      </c>
      <c r="Q268">
        <v>0.9</v>
      </c>
      <c r="R268" s="6">
        <v>1468</v>
      </c>
      <c r="S268">
        <v>204</v>
      </c>
      <c r="T268" s="8">
        <v>0.126</v>
      </c>
      <c r="U268">
        <v>1.7</v>
      </c>
      <c r="V268" s="1">
        <v>994</v>
      </c>
      <c r="W268">
        <v>176</v>
      </c>
      <c r="X268" s="8">
        <v>8.4000000000000005E-2</v>
      </c>
      <c r="Y268">
        <v>1.5</v>
      </c>
      <c r="Z268" s="6">
        <v>2229</v>
      </c>
      <c r="AA268" s="2">
        <v>269</v>
      </c>
      <c r="AB268" s="9">
        <v>0.14099999999999999</v>
      </c>
      <c r="AC268" s="2">
        <v>1.7</v>
      </c>
      <c r="AD268" s="6">
        <v>1677</v>
      </c>
      <c r="AE268" s="2">
        <v>234</v>
      </c>
      <c r="AF268" s="9">
        <v>0.127</v>
      </c>
      <c r="AG268" s="2">
        <v>1.7</v>
      </c>
      <c r="AH268" s="6">
        <v>3599</v>
      </c>
      <c r="AI268">
        <v>427</v>
      </c>
      <c r="AJ268" s="8">
        <v>0.14599999999999999</v>
      </c>
      <c r="AK268">
        <v>1.7</v>
      </c>
      <c r="AL268" s="6">
        <v>1429</v>
      </c>
      <c r="AM268">
        <v>223</v>
      </c>
      <c r="AN268" s="8">
        <v>0.13100000000000001</v>
      </c>
      <c r="AO268">
        <v>2.1</v>
      </c>
      <c r="AP268" s="6">
        <v>3654</v>
      </c>
      <c r="AQ268">
        <v>430</v>
      </c>
      <c r="AR268" s="8">
        <v>0.13500000000000001</v>
      </c>
      <c r="AS268">
        <v>1.6</v>
      </c>
      <c r="AT268" s="6">
        <v>3588</v>
      </c>
      <c r="AU268" s="2">
        <v>354</v>
      </c>
      <c r="AV268" s="9">
        <v>0.11700000000000001</v>
      </c>
      <c r="AW268" s="2">
        <v>1.2</v>
      </c>
      <c r="AX268" s="1">
        <v>759</v>
      </c>
      <c r="AY268" s="2">
        <v>153</v>
      </c>
      <c r="AZ268" s="9">
        <v>0.154</v>
      </c>
      <c r="BA268" s="2">
        <v>3.1</v>
      </c>
      <c r="BB268" s="19">
        <f t="shared" si="74"/>
        <v>30429</v>
      </c>
      <c r="BC268" s="20">
        <f t="shared" si="75"/>
        <v>1127.2009581259235</v>
      </c>
      <c r="BD268" s="23">
        <f t="shared" si="76"/>
        <v>0.12223132727579475</v>
      </c>
      <c r="BE268" s="24">
        <f t="shared" si="77"/>
        <v>4.4737406219056905E-3</v>
      </c>
      <c r="BF268" s="25">
        <f t="shared" si="78"/>
        <v>1127.2009581259235</v>
      </c>
    </row>
    <row r="269" spans="1:58">
      <c r="A269" t="s">
        <v>17</v>
      </c>
      <c r="B269" t="s">
        <v>17</v>
      </c>
      <c r="C269" t="s">
        <v>171</v>
      </c>
      <c r="D269">
        <v>57</v>
      </c>
      <c r="E269" t="s">
        <v>227</v>
      </c>
      <c r="F269" s="5">
        <v>1652</v>
      </c>
      <c r="G269">
        <v>249</v>
      </c>
      <c r="H269" s="8">
        <v>0.16200000000000001</v>
      </c>
      <c r="I269">
        <v>2.2999999999999998</v>
      </c>
      <c r="J269" s="6">
        <v>2741</v>
      </c>
      <c r="K269">
        <v>280</v>
      </c>
      <c r="L269" s="8">
        <v>0.16900000000000001</v>
      </c>
      <c r="M269">
        <v>1.7</v>
      </c>
      <c r="N269" s="6">
        <v>10613</v>
      </c>
      <c r="O269">
        <v>590</v>
      </c>
      <c r="P269" s="8">
        <v>0.14799999999999999</v>
      </c>
      <c r="Q269">
        <v>0.8</v>
      </c>
      <c r="R269" s="6">
        <v>2054</v>
      </c>
      <c r="S269">
        <v>242</v>
      </c>
      <c r="T269" s="8">
        <v>0.17599999999999999</v>
      </c>
      <c r="U269">
        <v>2</v>
      </c>
      <c r="V269" s="6">
        <v>1762</v>
      </c>
      <c r="W269">
        <v>267</v>
      </c>
      <c r="X269" s="8">
        <v>0.14899999999999999</v>
      </c>
      <c r="Y269">
        <v>2.2999999999999998</v>
      </c>
      <c r="Z269" s="6">
        <v>2388</v>
      </c>
      <c r="AA269" s="2">
        <v>278</v>
      </c>
      <c r="AB269" s="9">
        <v>0.151</v>
      </c>
      <c r="AC269" s="2">
        <v>1.7</v>
      </c>
      <c r="AD269" s="6">
        <v>1985</v>
      </c>
      <c r="AE269" s="2">
        <v>254</v>
      </c>
      <c r="AF269" s="10">
        <v>0.15</v>
      </c>
      <c r="AG269" s="2">
        <v>1.9</v>
      </c>
      <c r="AH269" s="6">
        <v>3785</v>
      </c>
      <c r="AI269">
        <v>313</v>
      </c>
      <c r="AJ269" s="8">
        <v>0.153</v>
      </c>
      <c r="AK269">
        <v>1.2</v>
      </c>
      <c r="AL269" s="6">
        <v>1779</v>
      </c>
      <c r="AM269">
        <v>283</v>
      </c>
      <c r="AN269" s="8">
        <v>0.16300000000000001</v>
      </c>
      <c r="AO269">
        <v>2.5</v>
      </c>
      <c r="AP269" s="6">
        <v>4429</v>
      </c>
      <c r="AQ269">
        <v>398</v>
      </c>
      <c r="AR269" s="8">
        <v>0.16300000000000001</v>
      </c>
      <c r="AS269">
        <v>1.5</v>
      </c>
      <c r="AT269" s="6">
        <v>4341</v>
      </c>
      <c r="AU269" s="2">
        <v>406</v>
      </c>
      <c r="AV269" s="9">
        <v>0.14199999999999999</v>
      </c>
      <c r="AW269" s="2">
        <v>1.3</v>
      </c>
      <c r="AX269" s="1">
        <v>838</v>
      </c>
      <c r="AY269" s="2">
        <v>182</v>
      </c>
      <c r="AZ269" s="10">
        <v>0.17</v>
      </c>
      <c r="BA269" s="2">
        <v>3.6</v>
      </c>
      <c r="BB269" s="19">
        <f t="shared" si="74"/>
        <v>38367</v>
      </c>
      <c r="BC269" s="20">
        <f>SQRT((G269^2)+(K269^2)+(O269^2)+(S269^2)+(W269^2)+(AA269^2)+(AE269^2)+(AI269^2)+(AM269^2)+(AQ269^2)+(AU269^2)+(AY269^2))</f>
        <v>1137.7943575180886</v>
      </c>
      <c r="BD269" s="23">
        <f t="shared" si="76"/>
        <v>0.15411776047817599</v>
      </c>
      <c r="BE269" s="24">
        <f t="shared" si="77"/>
        <v>4.4848650542581407E-3</v>
      </c>
      <c r="BF269" s="25">
        <f t="shared" si="78"/>
        <v>1137.7943575180889</v>
      </c>
    </row>
    <row r="270" spans="1:58">
      <c r="A270" t="s">
        <v>17</v>
      </c>
      <c r="B270" t="s">
        <v>17</v>
      </c>
      <c r="C270" t="s">
        <v>171</v>
      </c>
      <c r="D270">
        <v>58</v>
      </c>
      <c r="E270" t="s">
        <v>228</v>
      </c>
      <c r="F270" s="5">
        <v>1653</v>
      </c>
      <c r="G270">
        <v>233</v>
      </c>
      <c r="H270" s="8">
        <v>0.16200000000000001</v>
      </c>
      <c r="I270">
        <v>2.2000000000000002</v>
      </c>
      <c r="J270" s="6">
        <v>3829</v>
      </c>
      <c r="K270">
        <v>387</v>
      </c>
      <c r="L270" s="8">
        <v>0.23599999999999999</v>
      </c>
      <c r="M270">
        <v>2.2999999999999998</v>
      </c>
      <c r="N270" s="6">
        <v>14966</v>
      </c>
      <c r="O270">
        <v>653</v>
      </c>
      <c r="P270" s="8">
        <v>0.20899999999999999</v>
      </c>
      <c r="Q270">
        <v>0.9</v>
      </c>
      <c r="R270" s="6">
        <v>2164</v>
      </c>
      <c r="S270">
        <v>230</v>
      </c>
      <c r="T270" s="8">
        <v>0.186</v>
      </c>
      <c r="U270">
        <v>1.9</v>
      </c>
      <c r="V270" s="6">
        <v>2072</v>
      </c>
      <c r="W270">
        <v>286</v>
      </c>
      <c r="X270" s="8">
        <v>0.17499999999999999</v>
      </c>
      <c r="Y270">
        <v>2.4</v>
      </c>
      <c r="Z270" s="6">
        <v>3269</v>
      </c>
      <c r="AA270" s="2">
        <v>298</v>
      </c>
      <c r="AB270" s="9">
        <v>0.20599999999999999</v>
      </c>
      <c r="AC270" s="2">
        <v>1.9</v>
      </c>
      <c r="AD270" s="6">
        <v>2246</v>
      </c>
      <c r="AE270" s="2">
        <v>269</v>
      </c>
      <c r="AF270" s="10">
        <v>0.17</v>
      </c>
      <c r="AG270" s="2">
        <v>2</v>
      </c>
      <c r="AH270" s="6">
        <v>4202</v>
      </c>
      <c r="AI270">
        <v>373</v>
      </c>
      <c r="AJ270" s="11">
        <v>0.17</v>
      </c>
      <c r="AK270">
        <v>1.5</v>
      </c>
      <c r="AL270" s="6">
        <v>1992</v>
      </c>
      <c r="AM270">
        <v>250</v>
      </c>
      <c r="AN270" s="8">
        <v>0.183</v>
      </c>
      <c r="AO270">
        <v>2.2000000000000002</v>
      </c>
      <c r="AP270" s="6">
        <v>5534</v>
      </c>
      <c r="AQ270">
        <v>449</v>
      </c>
      <c r="AR270" s="8">
        <v>0.20399999999999999</v>
      </c>
      <c r="AS270">
        <v>1.6</v>
      </c>
      <c r="AT270" s="6">
        <v>4719</v>
      </c>
      <c r="AU270" s="2">
        <v>406</v>
      </c>
      <c r="AV270" s="9">
        <v>0.154</v>
      </c>
      <c r="AW270" s="2">
        <v>1.3</v>
      </c>
      <c r="AX270" s="1">
        <v>882</v>
      </c>
      <c r="AY270" s="2">
        <v>151</v>
      </c>
      <c r="AZ270" s="9">
        <v>0.17899999999999999</v>
      </c>
      <c r="BA270" s="2">
        <v>3</v>
      </c>
      <c r="BB270" s="19">
        <f t="shared" si="74"/>
        <v>47528</v>
      </c>
      <c r="BC270" s="20">
        <f t="shared" si="75"/>
        <v>1231.7446975733242</v>
      </c>
      <c r="BD270" s="23">
        <f t="shared" si="76"/>
        <v>0.19091690567432296</v>
      </c>
      <c r="BE270" s="24">
        <f t="shared" si="77"/>
        <v>4.8261660773170588E-3</v>
      </c>
      <c r="BF270" s="25">
        <f t="shared" si="78"/>
        <v>1231.7446975733242</v>
      </c>
    </row>
    <row r="271" spans="1:58">
      <c r="A271" t="s">
        <v>17</v>
      </c>
      <c r="B271" t="s">
        <v>17</v>
      </c>
      <c r="C271" t="s">
        <v>171</v>
      </c>
      <c r="D271">
        <v>59</v>
      </c>
      <c r="E271" t="s">
        <v>229</v>
      </c>
      <c r="F271">
        <v>803</v>
      </c>
      <c r="G271">
        <v>186</v>
      </c>
      <c r="H271" s="8">
        <v>7.9000000000000001E-2</v>
      </c>
      <c r="I271">
        <v>1.8</v>
      </c>
      <c r="J271" s="6">
        <v>1844</v>
      </c>
      <c r="K271">
        <v>255</v>
      </c>
      <c r="L271" s="8">
        <v>0.114</v>
      </c>
      <c r="M271">
        <v>1.5</v>
      </c>
      <c r="N271" s="6">
        <v>9604</v>
      </c>
      <c r="O271">
        <v>574</v>
      </c>
      <c r="P271" s="8">
        <v>0.13400000000000001</v>
      </c>
      <c r="Q271">
        <v>0.8</v>
      </c>
      <c r="R271" s="6">
        <v>1292</v>
      </c>
      <c r="S271">
        <v>178</v>
      </c>
      <c r="T271" s="8">
        <v>0.111</v>
      </c>
      <c r="U271">
        <v>1.6</v>
      </c>
      <c r="V271" s="6">
        <v>1192</v>
      </c>
      <c r="W271">
        <v>211</v>
      </c>
      <c r="X271" s="11">
        <v>0.1</v>
      </c>
      <c r="Y271">
        <v>1.7</v>
      </c>
      <c r="Z271" s="6">
        <v>1592</v>
      </c>
      <c r="AA271" s="2">
        <v>203</v>
      </c>
      <c r="AB271" s="10">
        <v>0.1</v>
      </c>
      <c r="AC271" s="2">
        <v>1.3</v>
      </c>
      <c r="AD271" s="6">
        <v>1227</v>
      </c>
      <c r="AE271" s="2">
        <v>187</v>
      </c>
      <c r="AF271" s="9">
        <v>9.2999999999999999E-2</v>
      </c>
      <c r="AG271" s="2">
        <v>1.4</v>
      </c>
      <c r="AH271" s="6">
        <v>2316</v>
      </c>
      <c r="AI271">
        <v>322</v>
      </c>
      <c r="AJ271" s="8">
        <v>9.4E-2</v>
      </c>
      <c r="AK271">
        <v>1.3</v>
      </c>
      <c r="AL271" s="1">
        <v>938</v>
      </c>
      <c r="AM271">
        <v>191</v>
      </c>
      <c r="AN271" s="8">
        <v>8.5999999999999993E-2</v>
      </c>
      <c r="AO271">
        <v>1.7</v>
      </c>
      <c r="AP271" s="6">
        <v>2790</v>
      </c>
      <c r="AQ271">
        <v>282</v>
      </c>
      <c r="AR271" s="8">
        <v>0.10299999999999999</v>
      </c>
      <c r="AS271">
        <v>1.1000000000000001</v>
      </c>
      <c r="AT271" s="6">
        <v>2672</v>
      </c>
      <c r="AU271" s="2">
        <v>277</v>
      </c>
      <c r="AV271" s="9">
        <v>8.6999999999999994E-2</v>
      </c>
      <c r="AW271" s="2">
        <v>0.9</v>
      </c>
      <c r="AX271" s="1">
        <v>327</v>
      </c>
      <c r="AY271" s="2">
        <v>103</v>
      </c>
      <c r="AZ271" s="9">
        <v>6.6000000000000003E-2</v>
      </c>
      <c r="BA271" s="2">
        <v>2.1</v>
      </c>
      <c r="BB271" s="19">
        <f t="shared" si="74"/>
        <v>26597</v>
      </c>
      <c r="BC271" s="20">
        <f t="shared" si="75"/>
        <v>942.60649265746099</v>
      </c>
      <c r="BD271" s="23">
        <f t="shared" si="76"/>
        <v>0.10683843082435548</v>
      </c>
      <c r="BE271" s="24">
        <f t="shared" si="77"/>
        <v>3.7368871007790231E-3</v>
      </c>
      <c r="BF271" s="25">
        <f t="shared" si="78"/>
        <v>942.60649265746099</v>
      </c>
    </row>
    <row r="272" spans="1:58">
      <c r="A272" t="s">
        <v>17</v>
      </c>
      <c r="B272" t="s">
        <v>17</v>
      </c>
      <c r="C272" t="s">
        <v>171</v>
      </c>
      <c r="D272">
        <v>60</v>
      </c>
      <c r="E272" t="s">
        <v>230</v>
      </c>
      <c r="F272">
        <v>573</v>
      </c>
      <c r="G272">
        <v>151</v>
      </c>
      <c r="H272" s="8">
        <v>5.6000000000000001E-2</v>
      </c>
      <c r="I272">
        <v>1.4</v>
      </c>
      <c r="J272" s="6">
        <v>1337</v>
      </c>
      <c r="K272">
        <v>177</v>
      </c>
      <c r="L272" s="8">
        <v>8.2000000000000003E-2</v>
      </c>
      <c r="M272">
        <v>1.1000000000000001</v>
      </c>
      <c r="N272" s="6">
        <v>10116</v>
      </c>
      <c r="O272">
        <v>585</v>
      </c>
      <c r="P272" s="8">
        <v>0.14099999999999999</v>
      </c>
      <c r="Q272">
        <v>0.8</v>
      </c>
      <c r="R272" s="1">
        <v>973</v>
      </c>
      <c r="S272">
        <v>162</v>
      </c>
      <c r="T272" s="8">
        <v>8.3000000000000004E-2</v>
      </c>
      <c r="U272">
        <v>1.4</v>
      </c>
      <c r="V272" s="1">
        <v>822</v>
      </c>
      <c r="W272">
        <v>186</v>
      </c>
      <c r="X272" s="8">
        <v>6.9000000000000006E-2</v>
      </c>
      <c r="Y272">
        <v>1.5</v>
      </c>
      <c r="Z272" s="6">
        <v>1136</v>
      </c>
      <c r="AA272" s="2">
        <v>196</v>
      </c>
      <c r="AB272" s="9">
        <v>7.1999999999999995E-2</v>
      </c>
      <c r="AC272" s="2">
        <v>1.2</v>
      </c>
      <c r="AD272" s="1">
        <v>739</v>
      </c>
      <c r="AE272" s="2">
        <v>159</v>
      </c>
      <c r="AF272" s="9">
        <v>5.6000000000000001E-2</v>
      </c>
      <c r="AG272" s="2">
        <v>1.2</v>
      </c>
      <c r="AH272" s="6">
        <v>1407</v>
      </c>
      <c r="AI272">
        <v>257</v>
      </c>
      <c r="AJ272" s="8">
        <v>5.7000000000000002E-2</v>
      </c>
      <c r="AK272">
        <v>1</v>
      </c>
      <c r="AL272" s="1">
        <v>588</v>
      </c>
      <c r="AM272">
        <v>140</v>
      </c>
      <c r="AN272" s="8">
        <v>5.3999999999999999E-2</v>
      </c>
      <c r="AO272">
        <v>1.3</v>
      </c>
      <c r="AP272" s="6">
        <v>2225</v>
      </c>
      <c r="AQ272">
        <v>232</v>
      </c>
      <c r="AR272" s="8">
        <v>8.2000000000000003E-2</v>
      </c>
      <c r="AS272">
        <v>0.9</v>
      </c>
      <c r="AT272" s="6">
        <v>1985</v>
      </c>
      <c r="AU272" s="2">
        <v>256</v>
      </c>
      <c r="AV272" s="9">
        <v>6.5000000000000002E-2</v>
      </c>
      <c r="AW272" s="2">
        <v>0.8</v>
      </c>
      <c r="AX272" s="1">
        <v>254</v>
      </c>
      <c r="AY272" s="2">
        <v>91</v>
      </c>
      <c r="AZ272" s="9">
        <v>5.1999999999999998E-2</v>
      </c>
      <c r="BA272" s="2">
        <v>1.8</v>
      </c>
      <c r="BB272" s="19">
        <f t="shared" si="74"/>
        <v>22155</v>
      </c>
      <c r="BC272" s="20">
        <f t="shared" si="75"/>
        <v>856.84420987715146</v>
      </c>
      <c r="BD272" s="23">
        <f t="shared" si="76"/>
        <v>8.8995203779132823E-2</v>
      </c>
      <c r="BE272" s="24">
        <f t="shared" si="77"/>
        <v>3.4041417704406521E-3</v>
      </c>
      <c r="BF272" s="25">
        <f t="shared" si="78"/>
        <v>856.84420987715146</v>
      </c>
    </row>
    <row r="273" spans="1:58">
      <c r="A273" t="s">
        <v>17</v>
      </c>
      <c r="B273" t="s">
        <v>17</v>
      </c>
      <c r="C273" t="s">
        <v>171</v>
      </c>
      <c r="D273">
        <v>61</v>
      </c>
      <c r="E273" t="s">
        <v>231</v>
      </c>
      <c r="F273">
        <v>166</v>
      </c>
      <c r="G273">
        <v>72</v>
      </c>
      <c r="H273" s="8">
        <v>1.6E-2</v>
      </c>
      <c r="I273">
        <v>0.7</v>
      </c>
      <c r="J273" s="1">
        <v>246</v>
      </c>
      <c r="K273">
        <v>94</v>
      </c>
      <c r="L273" s="8">
        <v>1.4999999999999999E-2</v>
      </c>
      <c r="M273">
        <v>0.6</v>
      </c>
      <c r="N273" s="6">
        <v>3497</v>
      </c>
      <c r="O273">
        <v>349</v>
      </c>
      <c r="P273" s="8">
        <v>4.9000000000000002E-2</v>
      </c>
      <c r="Q273">
        <v>0.5</v>
      </c>
      <c r="R273" s="1">
        <v>110</v>
      </c>
      <c r="S273">
        <v>50</v>
      </c>
      <c r="T273" s="8">
        <v>8.9999999999999993E-3</v>
      </c>
      <c r="U273">
        <v>0.4</v>
      </c>
      <c r="V273" s="1">
        <v>179</v>
      </c>
      <c r="W273">
        <v>99</v>
      </c>
      <c r="X273" s="8">
        <v>1.4999999999999999E-2</v>
      </c>
      <c r="Y273">
        <v>0.8</v>
      </c>
      <c r="Z273" s="1">
        <v>169</v>
      </c>
      <c r="AA273" s="2">
        <v>74</v>
      </c>
      <c r="AB273" s="9">
        <v>1.0999999999999999E-2</v>
      </c>
      <c r="AC273" s="2">
        <v>0.5</v>
      </c>
      <c r="AD273" s="1">
        <v>135</v>
      </c>
      <c r="AE273" s="2">
        <v>92</v>
      </c>
      <c r="AF273" s="10">
        <v>0.01</v>
      </c>
      <c r="AG273" s="2">
        <v>0.7</v>
      </c>
      <c r="AH273" s="1">
        <v>272</v>
      </c>
      <c r="AI273">
        <v>95</v>
      </c>
      <c r="AJ273" s="8">
        <v>1.0999999999999999E-2</v>
      </c>
      <c r="AK273">
        <v>0.4</v>
      </c>
      <c r="AL273" s="1">
        <v>141</v>
      </c>
      <c r="AM273">
        <v>72</v>
      </c>
      <c r="AN273" s="8">
        <v>1.2999999999999999E-2</v>
      </c>
      <c r="AO273">
        <v>0.7</v>
      </c>
      <c r="AP273" s="1">
        <v>308</v>
      </c>
      <c r="AQ273">
        <v>94</v>
      </c>
      <c r="AR273" s="8">
        <v>1.0999999999999999E-2</v>
      </c>
      <c r="AS273">
        <v>0.3</v>
      </c>
      <c r="AT273" s="1">
        <v>326</v>
      </c>
      <c r="AU273" s="2">
        <v>110</v>
      </c>
      <c r="AV273" s="9">
        <v>1.0999999999999999E-2</v>
      </c>
      <c r="AW273" s="2">
        <v>0.4</v>
      </c>
      <c r="AX273" s="1">
        <v>48</v>
      </c>
      <c r="AY273" s="2">
        <v>46</v>
      </c>
      <c r="AZ273" s="10">
        <v>0.01</v>
      </c>
      <c r="BA273" s="2">
        <v>0.9</v>
      </c>
      <c r="BB273" s="19">
        <f t="shared" si="74"/>
        <v>5597</v>
      </c>
      <c r="BC273" s="20">
        <f t="shared" si="75"/>
        <v>446.45604486892103</v>
      </c>
      <c r="BD273" s="23">
        <f t="shared" si="76"/>
        <v>2.248278743181252E-2</v>
      </c>
      <c r="BE273" s="24">
        <f t="shared" si="77"/>
        <v>1.7887811275986716E-3</v>
      </c>
      <c r="BF273" s="25">
        <f t="shared" si="78"/>
        <v>446.45604486892103</v>
      </c>
    </row>
    <row r="274" spans="1:58">
      <c r="A274" t="s">
        <v>17</v>
      </c>
      <c r="B274" t="s">
        <v>17</v>
      </c>
      <c r="C274" t="s">
        <v>171</v>
      </c>
      <c r="D274">
        <v>62</v>
      </c>
      <c r="E274" t="s">
        <v>232</v>
      </c>
      <c r="F274">
        <v>115</v>
      </c>
      <c r="G274">
        <v>79</v>
      </c>
      <c r="H274" s="8">
        <v>1.0999999999999999E-2</v>
      </c>
      <c r="I274">
        <v>0.8</v>
      </c>
      <c r="J274" s="1">
        <v>66</v>
      </c>
      <c r="K274">
        <v>48</v>
      </c>
      <c r="L274" s="8">
        <v>4.0000000000000001E-3</v>
      </c>
      <c r="M274">
        <v>0.3</v>
      </c>
      <c r="N274" s="6">
        <v>2522</v>
      </c>
      <c r="O274">
        <v>299</v>
      </c>
      <c r="P274" s="8">
        <v>3.5000000000000003E-2</v>
      </c>
      <c r="Q274">
        <v>0.4</v>
      </c>
      <c r="R274" s="1">
        <v>127</v>
      </c>
      <c r="S274">
        <v>67</v>
      </c>
      <c r="T274" s="8">
        <v>1.0999999999999999E-2</v>
      </c>
      <c r="U274">
        <v>0.6</v>
      </c>
      <c r="V274" s="1">
        <v>111</v>
      </c>
      <c r="W274">
        <v>49</v>
      </c>
      <c r="X274" s="8">
        <v>8.9999999999999993E-3</v>
      </c>
      <c r="Y274">
        <v>0.4</v>
      </c>
      <c r="Z274" s="1">
        <v>185</v>
      </c>
      <c r="AA274" s="2">
        <v>78</v>
      </c>
      <c r="AB274" s="9">
        <v>1.2E-2</v>
      </c>
      <c r="AC274" s="2">
        <v>0.5</v>
      </c>
      <c r="AD274" s="1">
        <v>122</v>
      </c>
      <c r="AE274" s="2">
        <v>77</v>
      </c>
      <c r="AF274" s="9">
        <v>8.9999999999999993E-3</v>
      </c>
      <c r="AG274" s="2">
        <v>0.6</v>
      </c>
      <c r="AH274" s="1">
        <v>233</v>
      </c>
      <c r="AI274">
        <v>95</v>
      </c>
      <c r="AJ274" s="8">
        <v>8.9999999999999993E-3</v>
      </c>
      <c r="AK274">
        <v>0.4</v>
      </c>
      <c r="AL274" s="1">
        <v>55</v>
      </c>
      <c r="AM274">
        <v>39</v>
      </c>
      <c r="AN274" s="8">
        <v>5.0000000000000001E-3</v>
      </c>
      <c r="AO274">
        <v>0.4</v>
      </c>
      <c r="AP274" s="1">
        <v>430</v>
      </c>
      <c r="AQ274">
        <v>129</v>
      </c>
      <c r="AR274" s="8">
        <v>1.6E-2</v>
      </c>
      <c r="AS274">
        <v>0.5</v>
      </c>
      <c r="AT274" s="1">
        <v>177</v>
      </c>
      <c r="AU274" s="2">
        <v>83</v>
      </c>
      <c r="AV274" s="9">
        <v>6.0000000000000001E-3</v>
      </c>
      <c r="AW274" s="2">
        <v>0.3</v>
      </c>
      <c r="AX274" s="1">
        <v>19</v>
      </c>
      <c r="AY274" s="2">
        <v>24</v>
      </c>
      <c r="AZ274" s="9">
        <v>4.0000000000000001E-3</v>
      </c>
      <c r="BA274" s="2">
        <v>0.5</v>
      </c>
      <c r="BB274" s="19">
        <f t="shared" si="74"/>
        <v>4162</v>
      </c>
      <c r="BC274" s="20">
        <f t="shared" si="75"/>
        <v>389.23129370594035</v>
      </c>
      <c r="BD274" s="23">
        <f t="shared" si="76"/>
        <v>1.6718485133322084E-2</v>
      </c>
      <c r="BE274" s="24">
        <f t="shared" si="77"/>
        <v>1.5605978947933069E-3</v>
      </c>
      <c r="BF274" s="25">
        <f t="shared" si="78"/>
        <v>389.2312937059404</v>
      </c>
    </row>
    <row r="275" spans="1:58">
      <c r="A275" t="s">
        <v>17</v>
      </c>
      <c r="B275" t="s">
        <v>17</v>
      </c>
      <c r="C275" t="s">
        <v>171</v>
      </c>
      <c r="D275">
        <v>63</v>
      </c>
      <c r="E275" t="s">
        <v>233</v>
      </c>
      <c r="F275" s="5">
        <v>33850</v>
      </c>
      <c r="G275" s="5">
        <v>2204</v>
      </c>
      <c r="H275" t="s">
        <v>38</v>
      </c>
      <c r="J275" s="6">
        <v>45169</v>
      </c>
      <c r="K275" s="5">
        <v>1739</v>
      </c>
      <c r="L275" t="s">
        <v>38</v>
      </c>
      <c r="N275" s="6">
        <v>57217</v>
      </c>
      <c r="O275">
        <v>980</v>
      </c>
      <c r="P275" t="s">
        <v>38</v>
      </c>
      <c r="R275" s="6">
        <v>40249</v>
      </c>
      <c r="S275" s="5">
        <v>1724</v>
      </c>
      <c r="T275" t="s">
        <v>38</v>
      </c>
      <c r="V275" s="6">
        <v>36675</v>
      </c>
      <c r="W275" s="5">
        <v>3031</v>
      </c>
      <c r="X275" t="s">
        <v>38</v>
      </c>
      <c r="Z275" s="6">
        <v>40138</v>
      </c>
      <c r="AA275" s="7">
        <v>2191</v>
      </c>
      <c r="AB275" s="2" t="s">
        <v>38</v>
      </c>
      <c r="AD275" s="6">
        <v>34128</v>
      </c>
      <c r="AE275" s="7">
        <v>2121</v>
      </c>
      <c r="AF275" s="2" t="s">
        <v>38</v>
      </c>
      <c r="AH275" s="6">
        <v>34596</v>
      </c>
      <c r="AI275" s="5">
        <v>1426</v>
      </c>
      <c r="AJ275" t="s">
        <v>38</v>
      </c>
      <c r="AL275" s="6">
        <v>35412</v>
      </c>
      <c r="AM275" s="5">
        <v>3151</v>
      </c>
      <c r="AN275" t="s">
        <v>38</v>
      </c>
      <c r="AP275" s="6">
        <v>41641</v>
      </c>
      <c r="AQ275" s="5">
        <v>1616</v>
      </c>
      <c r="AR275" t="s">
        <v>38</v>
      </c>
      <c r="AT275" s="6">
        <v>31445</v>
      </c>
      <c r="AU275" s="7">
        <v>1504</v>
      </c>
      <c r="AV275" s="2" t="s">
        <v>38</v>
      </c>
      <c r="AX275" s="6">
        <v>33873</v>
      </c>
      <c r="AY275" s="7">
        <v>2385</v>
      </c>
      <c r="AZ275" s="2" t="s">
        <v>38</v>
      </c>
      <c r="BB275" s="39">
        <f>AVERAGE(F275,J275,N275,R275,V275,Z275,AD275,AH275,AL275,AP275,AT275,AX275)</f>
        <v>38699.416666666664</v>
      </c>
      <c r="BC275" s="40">
        <f>SQRT(SUM((G275^2),(K275^2),(O275^2),(S275^2),(W275^2),(AA275^2),(AE275^2),(AI275^2),(AM275^2),(AQ275^2),(AU275^2),(AY275^2))/144)</f>
        <v>605.66979681818191</v>
      </c>
      <c r="BD275" s="28" t="s">
        <v>38</v>
      </c>
      <c r="BE275" s="28" t="s">
        <v>38</v>
      </c>
      <c r="BF275" s="15"/>
    </row>
    <row r="276" spans="1:58">
      <c r="A276" t="s">
        <v>17</v>
      </c>
      <c r="B276" t="s">
        <v>17</v>
      </c>
      <c r="C276" t="s">
        <v>171</v>
      </c>
      <c r="D276">
        <v>64</v>
      </c>
      <c r="E276" t="s">
        <v>234</v>
      </c>
      <c r="F276" s="5">
        <v>46333</v>
      </c>
      <c r="G276" s="5">
        <v>3448</v>
      </c>
      <c r="H276" t="s">
        <v>38</v>
      </c>
      <c r="J276" s="6">
        <v>52663</v>
      </c>
      <c r="K276" s="5">
        <v>1809</v>
      </c>
      <c r="L276" t="s">
        <v>38</v>
      </c>
      <c r="N276" s="6">
        <v>72491</v>
      </c>
      <c r="O276" s="5">
        <v>1391</v>
      </c>
      <c r="P276" t="s">
        <v>38</v>
      </c>
      <c r="R276" s="6">
        <v>50945</v>
      </c>
      <c r="S276" s="5">
        <v>2409</v>
      </c>
      <c r="T276" t="s">
        <v>38</v>
      </c>
      <c r="V276" s="6">
        <v>47658</v>
      </c>
      <c r="W276" s="5">
        <v>2275</v>
      </c>
      <c r="X276" t="s">
        <v>38</v>
      </c>
      <c r="Z276" s="6">
        <v>49354</v>
      </c>
      <c r="AA276" s="7">
        <v>1940</v>
      </c>
      <c r="AB276" s="2" t="s">
        <v>38</v>
      </c>
      <c r="AD276" s="6">
        <v>45743</v>
      </c>
      <c r="AE276" s="7">
        <v>3052</v>
      </c>
      <c r="AF276" s="2" t="s">
        <v>38</v>
      </c>
      <c r="AH276" s="6">
        <v>45919</v>
      </c>
      <c r="AI276" s="5">
        <v>1700</v>
      </c>
      <c r="AJ276" t="s">
        <v>38</v>
      </c>
      <c r="AL276" s="6">
        <v>44049</v>
      </c>
      <c r="AM276" s="5">
        <v>2089</v>
      </c>
      <c r="AN276" t="s">
        <v>38</v>
      </c>
      <c r="AP276" s="6">
        <v>53503</v>
      </c>
      <c r="AQ276" s="5">
        <v>2217</v>
      </c>
      <c r="AR276" t="s">
        <v>38</v>
      </c>
      <c r="AT276" s="6">
        <v>43124</v>
      </c>
      <c r="AU276" s="7">
        <v>1363</v>
      </c>
      <c r="AV276" s="2" t="s">
        <v>38</v>
      </c>
      <c r="AX276" s="6">
        <v>41738</v>
      </c>
      <c r="AY276" s="7">
        <v>3125</v>
      </c>
      <c r="AZ276" s="2" t="s">
        <v>38</v>
      </c>
      <c r="BB276" s="39">
        <f>AVERAGE(F276,J276,N276,R276,V276,Z276,AD276,AH276,AL276,AP276,AT276,AX276)</f>
        <v>49460</v>
      </c>
      <c r="BC276" s="40">
        <f>SQRT(SUM((G276^2),(K276^2),(O276^2),(S276^2),(W276^2),(AA276^2),(AE276^2),(AI276^2),(AM276^2),(AQ276^2),(AU276^2),(AY276^2))/144)</f>
        <v>671.57402173302285</v>
      </c>
      <c r="BD276" s="28" t="s">
        <v>38</v>
      </c>
      <c r="BE276" s="28" t="s">
        <v>38</v>
      </c>
      <c r="BF276" s="15"/>
    </row>
    <row r="277" spans="1:58">
      <c r="A277" t="s">
        <v>17</v>
      </c>
      <c r="B277" t="s">
        <v>17</v>
      </c>
      <c r="C277" t="s">
        <v>171</v>
      </c>
      <c r="D277">
        <v>64.3</v>
      </c>
      <c r="BB277" s="19"/>
      <c r="BC277" s="16"/>
      <c r="BD277" s="16"/>
      <c r="BE277" s="16"/>
      <c r="BF277" s="15"/>
    </row>
    <row r="278" spans="1:58">
      <c r="A278" t="s">
        <v>17</v>
      </c>
      <c r="B278" t="s">
        <v>17</v>
      </c>
      <c r="C278" t="s">
        <v>171</v>
      </c>
      <c r="D278">
        <v>65</v>
      </c>
      <c r="E278" t="s">
        <v>235</v>
      </c>
      <c r="F278" s="5">
        <v>7012</v>
      </c>
      <c r="G278">
        <v>366</v>
      </c>
      <c r="H278" s="8">
        <v>0.68600000000000005</v>
      </c>
      <c r="I278">
        <v>2.4</v>
      </c>
      <c r="J278" s="6">
        <v>12572</v>
      </c>
      <c r="K278">
        <v>412</v>
      </c>
      <c r="L278" s="8">
        <v>0.77400000000000002</v>
      </c>
      <c r="M278">
        <v>1.8</v>
      </c>
      <c r="N278" s="6">
        <v>59310</v>
      </c>
      <c r="O278">
        <v>737</v>
      </c>
      <c r="P278" s="8">
        <v>0.82799999999999996</v>
      </c>
      <c r="Q278">
        <v>0.7</v>
      </c>
      <c r="R278" s="6">
        <v>9271</v>
      </c>
      <c r="S278">
        <v>262</v>
      </c>
      <c r="T278" s="8">
        <v>0.79500000000000004</v>
      </c>
      <c r="U278">
        <v>1.9</v>
      </c>
      <c r="V278" s="6">
        <v>8123</v>
      </c>
      <c r="W278">
        <v>383</v>
      </c>
      <c r="X278" s="8">
        <v>0.68500000000000005</v>
      </c>
      <c r="Y278">
        <v>2.8</v>
      </c>
      <c r="Z278" s="6">
        <v>12172</v>
      </c>
      <c r="AA278" s="2">
        <v>366</v>
      </c>
      <c r="AB278" s="9">
        <v>0.76700000000000002</v>
      </c>
      <c r="AC278" s="2">
        <v>1.7</v>
      </c>
      <c r="AD278" s="6">
        <v>8893</v>
      </c>
      <c r="AE278" s="2">
        <v>333</v>
      </c>
      <c r="AF278" s="9">
        <v>0.67400000000000004</v>
      </c>
      <c r="AG278" s="2">
        <v>2.2000000000000002</v>
      </c>
      <c r="AH278" s="6">
        <v>17147</v>
      </c>
      <c r="AI278">
        <v>529</v>
      </c>
      <c r="AJ278" s="8">
        <v>0.69499999999999995</v>
      </c>
      <c r="AK278">
        <v>1.6</v>
      </c>
      <c r="AL278" s="6">
        <v>7581</v>
      </c>
      <c r="AM278">
        <v>363</v>
      </c>
      <c r="AN278" s="8">
        <v>0.69599999999999995</v>
      </c>
      <c r="AO278">
        <v>2.4</v>
      </c>
      <c r="AP278" s="6">
        <v>20513</v>
      </c>
      <c r="AQ278">
        <v>439</v>
      </c>
      <c r="AR278" s="8">
        <v>0.75600000000000001</v>
      </c>
      <c r="AS278">
        <v>1.2</v>
      </c>
      <c r="AT278" s="6">
        <v>20072</v>
      </c>
      <c r="AU278" s="2">
        <v>606</v>
      </c>
      <c r="AV278" s="9">
        <v>0.65400000000000003</v>
      </c>
      <c r="AW278" s="2">
        <v>1.4</v>
      </c>
      <c r="AX278" s="6">
        <v>3525</v>
      </c>
      <c r="AY278" s="2">
        <v>231</v>
      </c>
      <c r="AZ278" s="9">
        <v>0.71499999999999997</v>
      </c>
      <c r="BA278" s="2">
        <v>3.7</v>
      </c>
      <c r="BB278" s="19">
        <f>SUM(F278,J278,N278,R278,V278,Z278,AD278,AH278,AL278,AP278,AT278,AX278)</f>
        <v>186191</v>
      </c>
      <c r="BC278" s="20">
        <f>SQRT((G278^2)+(K278^2)+(O278^2)+(S278^2)+(W278^2)+(AA278^2)+(AE278^2)+(AI278^2)+(AM278^2)+(AQ278^2)+(AU278^2)+(AY278^2))</f>
        <v>1527.0805479738126</v>
      </c>
      <c r="BD278" s="23">
        <f>(BB278/$BB$264)</f>
        <v>0.74791721899528407</v>
      </c>
      <c r="BE278" s="24">
        <f>(SQRT((BC278^2)-((BB278/$BB$264)^2)*($BC$264^2)))/$BB$264</f>
        <v>4.4019665377810586E-3</v>
      </c>
      <c r="BF278" s="25">
        <f>SQRT((($BB$264^2)*(BE278^2))+((BD278^2)*($BC$264^2)))</f>
        <v>1527.0805479738126</v>
      </c>
    </row>
    <row r="279" spans="1:58">
      <c r="A279" t="s">
        <v>17</v>
      </c>
      <c r="B279" t="s">
        <v>17</v>
      </c>
      <c r="C279" t="s">
        <v>171</v>
      </c>
      <c r="D279">
        <v>66</v>
      </c>
      <c r="E279" t="s">
        <v>236</v>
      </c>
      <c r="F279" s="5">
        <v>49084</v>
      </c>
      <c r="G279" s="5">
        <v>4045</v>
      </c>
      <c r="H279" t="s">
        <v>38</v>
      </c>
      <c r="J279" s="6">
        <v>53092</v>
      </c>
      <c r="K279" s="5">
        <v>1795</v>
      </c>
      <c r="L279" t="s">
        <v>38</v>
      </c>
      <c r="N279" s="6">
        <v>73350</v>
      </c>
      <c r="O279" s="5">
        <v>1319</v>
      </c>
      <c r="P279" t="s">
        <v>38</v>
      </c>
      <c r="R279" s="6">
        <v>50946</v>
      </c>
      <c r="S279" s="5">
        <v>3024</v>
      </c>
      <c r="T279" t="s">
        <v>38</v>
      </c>
      <c r="V279" s="6">
        <v>52750</v>
      </c>
      <c r="W279" s="5">
        <v>2911</v>
      </c>
      <c r="X279" t="s">
        <v>38</v>
      </c>
      <c r="Z279" s="6">
        <v>50036</v>
      </c>
      <c r="AA279" s="7">
        <v>2308</v>
      </c>
      <c r="AB279" s="2" t="s">
        <v>38</v>
      </c>
      <c r="AD279" s="6">
        <v>48884</v>
      </c>
      <c r="AE279" s="7">
        <v>2707</v>
      </c>
      <c r="AF279" s="2" t="s">
        <v>38</v>
      </c>
      <c r="AH279" s="6">
        <v>48940</v>
      </c>
      <c r="AI279" s="5">
        <v>1996</v>
      </c>
      <c r="AJ279" t="s">
        <v>38</v>
      </c>
      <c r="AL279" s="6">
        <v>46786</v>
      </c>
      <c r="AM279" s="5">
        <v>2811</v>
      </c>
      <c r="AN279" t="s">
        <v>38</v>
      </c>
      <c r="AP279" s="6">
        <v>54907</v>
      </c>
      <c r="AQ279" s="5">
        <v>2626</v>
      </c>
      <c r="AR279" t="s">
        <v>38</v>
      </c>
      <c r="AT279" s="6">
        <v>47652</v>
      </c>
      <c r="AU279" s="7">
        <v>1946</v>
      </c>
      <c r="AV279" s="2" t="s">
        <v>38</v>
      </c>
      <c r="AX279" s="6">
        <v>41999</v>
      </c>
      <c r="AY279" s="7">
        <v>3293</v>
      </c>
      <c r="AZ279" s="2" t="s">
        <v>38</v>
      </c>
      <c r="BB279" s="39">
        <f>AVERAGE(F279,J279,N279,R279,V279,Z279,AD279,AH279,AL279,AP279,AT279,AX279)</f>
        <v>51535.5</v>
      </c>
      <c r="BC279" s="40">
        <f>SQRT(SUM((G279^2),(K279^2),(O279^2),(S279^2),(W279^2),(AA279^2),(AE279^2),(AI279^2),(AM279^2),(AQ279^2),(AU279^2),(AY279^2))/144)</f>
        <v>768.33784796215207</v>
      </c>
      <c r="BD279" s="28" t="s">
        <v>38</v>
      </c>
      <c r="BE279" s="28" t="s">
        <v>38</v>
      </c>
      <c r="BF279" s="15"/>
    </row>
    <row r="280" spans="1:58">
      <c r="A280" t="s">
        <v>17</v>
      </c>
      <c r="B280" t="s">
        <v>17</v>
      </c>
      <c r="C280" t="s">
        <v>171</v>
      </c>
      <c r="D280">
        <v>67</v>
      </c>
      <c r="E280" t="s">
        <v>237</v>
      </c>
      <c r="F280" s="5">
        <v>3515</v>
      </c>
      <c r="G280">
        <v>214</v>
      </c>
      <c r="H280" s="8">
        <v>0.34399999999999997</v>
      </c>
      <c r="I280">
        <v>2</v>
      </c>
      <c r="J280" s="6">
        <v>5187</v>
      </c>
      <c r="K280">
        <v>285</v>
      </c>
      <c r="L280" s="8">
        <v>0.31900000000000001</v>
      </c>
      <c r="M280">
        <v>1.7</v>
      </c>
      <c r="N280" s="6">
        <v>18240</v>
      </c>
      <c r="O280">
        <v>524</v>
      </c>
      <c r="P280" s="8">
        <v>0.255</v>
      </c>
      <c r="Q280">
        <v>0.7</v>
      </c>
      <c r="R280" s="6">
        <v>3435</v>
      </c>
      <c r="S280">
        <v>215</v>
      </c>
      <c r="T280" s="8">
        <v>0.29499999999999998</v>
      </c>
      <c r="U280">
        <v>1.7</v>
      </c>
      <c r="V280" s="6">
        <v>4035</v>
      </c>
      <c r="W280">
        <v>297</v>
      </c>
      <c r="X280" s="11">
        <v>0.34</v>
      </c>
      <c r="Y280">
        <v>2.5</v>
      </c>
      <c r="Z280" s="6">
        <v>5154</v>
      </c>
      <c r="AA280" s="2">
        <v>261</v>
      </c>
      <c r="AB280" s="9">
        <v>0.32500000000000001</v>
      </c>
      <c r="AC280" s="2">
        <v>1.5</v>
      </c>
      <c r="AD280" s="6">
        <v>4588</v>
      </c>
      <c r="AE280" s="2">
        <v>305</v>
      </c>
      <c r="AF280" s="9">
        <v>0.34799999999999998</v>
      </c>
      <c r="AG280" s="2">
        <v>2.2000000000000002</v>
      </c>
      <c r="AH280" s="6">
        <v>9361</v>
      </c>
      <c r="AI280">
        <v>433</v>
      </c>
      <c r="AJ280" s="11">
        <v>0.38</v>
      </c>
      <c r="AK280">
        <v>1.6</v>
      </c>
      <c r="AL280" s="6">
        <v>3350</v>
      </c>
      <c r="AM280">
        <v>231</v>
      </c>
      <c r="AN280" s="8">
        <v>0.307</v>
      </c>
      <c r="AO280">
        <v>2.1</v>
      </c>
      <c r="AP280" s="6">
        <v>8252</v>
      </c>
      <c r="AQ280">
        <v>298</v>
      </c>
      <c r="AR280" s="8">
        <v>0.30399999999999999</v>
      </c>
      <c r="AS280">
        <v>1.1000000000000001</v>
      </c>
      <c r="AT280" s="6">
        <v>11142</v>
      </c>
      <c r="AU280" s="2">
        <v>468</v>
      </c>
      <c r="AV280" s="9">
        <v>0.36299999999999999</v>
      </c>
      <c r="AW280" s="2">
        <v>1.5</v>
      </c>
      <c r="AX280" s="6">
        <v>1547</v>
      </c>
      <c r="AY280" s="2">
        <v>179</v>
      </c>
      <c r="AZ280" s="9">
        <v>0.314</v>
      </c>
      <c r="BA280" s="2">
        <v>3.6</v>
      </c>
      <c r="BB280" s="19">
        <f>SUM(F280,J280,N280,R280,V280,Z280,AD280,AH280,AL280,AP280,AT280,AX280)</f>
        <v>77806</v>
      </c>
      <c r="BC280" s="20">
        <f>SQRT((G280^2)+(K280^2)+(O280^2)+(S280^2)+(W280^2)+(AA280^2)+(AE280^2)+(AI280^2)+(AM280^2)+(AQ280^2)+(AU280^2)+(AY280^2))</f>
        <v>1130.4406220584963</v>
      </c>
      <c r="BD280" s="23">
        <f>(BB280/$BB$264)</f>
        <v>0.31254167570477132</v>
      </c>
      <c r="BE280" s="24">
        <f>(SQRT((BC280^2)-((BB280/$BB$264)^2)*($BC$264^2)))/$BB$264</f>
        <v>4.1752550219441706E-3</v>
      </c>
      <c r="BF280" s="25">
        <f>SQRT((($BB$264^2)*(BE280^2))+((BD280^2)*($BC$264^2)))</f>
        <v>1130.4406220584963</v>
      </c>
    </row>
    <row r="281" spans="1:58">
      <c r="A281" t="s">
        <v>17</v>
      </c>
      <c r="B281" t="s">
        <v>17</v>
      </c>
      <c r="C281" t="s">
        <v>171</v>
      </c>
      <c r="D281">
        <v>68</v>
      </c>
      <c r="E281" t="s">
        <v>238</v>
      </c>
      <c r="F281" s="5">
        <v>13576</v>
      </c>
      <c r="G281">
        <v>709</v>
      </c>
      <c r="H281" t="s">
        <v>38</v>
      </c>
      <c r="J281" s="6">
        <v>14722</v>
      </c>
      <c r="K281">
        <v>706</v>
      </c>
      <c r="L281" t="s">
        <v>38</v>
      </c>
      <c r="N281" s="6">
        <v>15549</v>
      </c>
      <c r="O281">
        <v>325</v>
      </c>
      <c r="P281" t="s">
        <v>38</v>
      </c>
      <c r="R281" s="6">
        <v>13953</v>
      </c>
      <c r="S281">
        <v>675</v>
      </c>
      <c r="T281" t="s">
        <v>38</v>
      </c>
      <c r="V281" s="6">
        <v>13137</v>
      </c>
      <c r="W281">
        <v>684</v>
      </c>
      <c r="X281" t="s">
        <v>38</v>
      </c>
      <c r="Z281" s="6">
        <v>13119</v>
      </c>
      <c r="AA281" s="2">
        <v>519</v>
      </c>
      <c r="AB281" s="2" t="s">
        <v>38</v>
      </c>
      <c r="AD281" s="6">
        <v>12225</v>
      </c>
      <c r="AE281" s="2">
        <v>532</v>
      </c>
      <c r="AF281" s="2" t="s">
        <v>38</v>
      </c>
      <c r="AH281" s="6">
        <v>14205</v>
      </c>
      <c r="AI281">
        <v>539</v>
      </c>
      <c r="AJ281" t="s">
        <v>38</v>
      </c>
      <c r="AL281" s="6">
        <v>13177</v>
      </c>
      <c r="AM281">
        <v>612</v>
      </c>
      <c r="AN281" t="s">
        <v>38</v>
      </c>
      <c r="AP281" s="6">
        <v>14667</v>
      </c>
      <c r="AQ281">
        <v>476</v>
      </c>
      <c r="AR281" t="s">
        <v>38</v>
      </c>
      <c r="AT281" s="6">
        <v>13574</v>
      </c>
      <c r="AU281" s="2">
        <v>469</v>
      </c>
      <c r="AV281" s="2" t="s">
        <v>38</v>
      </c>
      <c r="AX281" s="6">
        <v>13520</v>
      </c>
      <c r="AY281" s="7">
        <v>1037</v>
      </c>
      <c r="AZ281" s="2" t="s">
        <v>38</v>
      </c>
      <c r="BB281" s="39">
        <f>AVERAGE(F281,J281,N281,R281,V281,Z281,AD281,AH281,AL281,AP281,AT281,AX281)</f>
        <v>13785.333333333334</v>
      </c>
      <c r="BC281" s="40">
        <f>SQRT(SUM((G281^2),(K281^2),(O281^2),(S281^2),(W281^2),(AA281^2),(AE281^2),(AI281^2),(AM281^2),(AQ281^2),(AU281^2),(AY281^2))/144)</f>
        <v>181.99471527736426</v>
      </c>
      <c r="BD281" s="28" t="s">
        <v>38</v>
      </c>
      <c r="BE281" s="28" t="s">
        <v>38</v>
      </c>
      <c r="BF281" s="15"/>
    </row>
    <row r="282" spans="1:58">
      <c r="A282" t="s">
        <v>17</v>
      </c>
      <c r="B282" t="s">
        <v>17</v>
      </c>
      <c r="C282" t="s">
        <v>171</v>
      </c>
      <c r="D282">
        <v>69</v>
      </c>
      <c r="E282" t="s">
        <v>239</v>
      </c>
      <c r="F282" s="5">
        <v>2431</v>
      </c>
      <c r="G282">
        <v>191</v>
      </c>
      <c r="H282" s="8">
        <v>0.23799999999999999</v>
      </c>
      <c r="I282">
        <v>1.8</v>
      </c>
      <c r="J282" s="6">
        <v>3433</v>
      </c>
      <c r="K282">
        <v>254</v>
      </c>
      <c r="L282" s="8">
        <v>0.21099999999999999</v>
      </c>
      <c r="M282">
        <v>1.6</v>
      </c>
      <c r="N282" s="6">
        <v>12817</v>
      </c>
      <c r="O282">
        <v>547</v>
      </c>
      <c r="P282" s="8">
        <v>0.17899999999999999</v>
      </c>
      <c r="Q282">
        <v>0.8</v>
      </c>
      <c r="R282" s="6">
        <v>2196</v>
      </c>
      <c r="S282">
        <v>200</v>
      </c>
      <c r="T282" s="8">
        <v>0.188</v>
      </c>
      <c r="U282">
        <v>1.7</v>
      </c>
      <c r="V282" s="6">
        <v>2768</v>
      </c>
      <c r="W282">
        <v>245</v>
      </c>
      <c r="X282" s="8">
        <v>0.23300000000000001</v>
      </c>
      <c r="Y282">
        <v>1.9</v>
      </c>
      <c r="Z282" s="6">
        <v>3106</v>
      </c>
      <c r="AA282" s="2">
        <v>241</v>
      </c>
      <c r="AB282" s="9">
        <v>0.19600000000000001</v>
      </c>
      <c r="AC282" s="2">
        <v>1.4</v>
      </c>
      <c r="AD282" s="6">
        <v>2882</v>
      </c>
      <c r="AE282" s="2">
        <v>278</v>
      </c>
      <c r="AF282" s="9">
        <v>0.218</v>
      </c>
      <c r="AG282" s="2">
        <v>2.2000000000000002</v>
      </c>
      <c r="AH282" s="6">
        <v>5412</v>
      </c>
      <c r="AI282">
        <v>356</v>
      </c>
      <c r="AJ282" s="8">
        <v>0.219</v>
      </c>
      <c r="AK282">
        <v>1.5</v>
      </c>
      <c r="AL282" s="6">
        <v>2249</v>
      </c>
      <c r="AM282">
        <v>217</v>
      </c>
      <c r="AN282" s="8">
        <v>0.20599999999999999</v>
      </c>
      <c r="AO282">
        <v>2</v>
      </c>
      <c r="AP282" s="6">
        <v>6257</v>
      </c>
      <c r="AQ282">
        <v>354</v>
      </c>
      <c r="AR282" s="8">
        <v>0.23100000000000001</v>
      </c>
      <c r="AS282">
        <v>1.3</v>
      </c>
      <c r="AT282" s="6">
        <v>6760</v>
      </c>
      <c r="AU282" s="2">
        <v>395</v>
      </c>
      <c r="AV282" s="10">
        <v>0.22</v>
      </c>
      <c r="AW282" s="2">
        <v>1.3</v>
      </c>
      <c r="AX282" s="6">
        <v>1098</v>
      </c>
      <c r="AY282" s="2">
        <v>138</v>
      </c>
      <c r="AZ282" s="9">
        <v>0.223</v>
      </c>
      <c r="BA282" s="2">
        <v>2.7</v>
      </c>
      <c r="BB282" s="19">
        <f>SUM(F282,J282,N282,R282,V282,Z282,AD282,AH282,AL282,AP282,AT282,AX282)</f>
        <v>51409</v>
      </c>
      <c r="BC282" s="20">
        <f>SQRT((G282^2)+(K282^2)+(O282^2)+(S282^2)+(W282^2)+(AA282^2)+(AE282^2)+(AI282^2)+(AM282^2)+(AQ282^2)+(AU282^2)+(AY282^2))</f>
        <v>1053.4733029365291</v>
      </c>
      <c r="BD282" s="23">
        <f>(BB282/$BB$264)</f>
        <v>0.20650663196034483</v>
      </c>
      <c r="BE282" s="24">
        <f>(SQRT((BC282^2)-((BB282/$BB$264)^2)*($BC$264^2)))/$BB$264</f>
        <v>4.0640122832586419E-3</v>
      </c>
      <c r="BF282" s="25">
        <f>SQRT((($BB$264^2)*(BE282^2))+((BD282^2)*($BC$264^2)))</f>
        <v>1053.4733029365291</v>
      </c>
    </row>
    <row r="283" spans="1:58">
      <c r="A283" t="s">
        <v>17</v>
      </c>
      <c r="B283" t="s">
        <v>17</v>
      </c>
      <c r="C283" t="s">
        <v>171</v>
      </c>
      <c r="D283">
        <v>70</v>
      </c>
      <c r="E283" t="s">
        <v>240</v>
      </c>
      <c r="F283" s="5">
        <v>15928</v>
      </c>
      <c r="G283" s="5">
        <v>1635</v>
      </c>
      <c r="H283" t="s">
        <v>38</v>
      </c>
      <c r="J283" s="6">
        <v>18113</v>
      </c>
      <c r="K283" s="5">
        <v>2467</v>
      </c>
      <c r="L283" t="s">
        <v>38</v>
      </c>
      <c r="N283" s="6">
        <v>19980</v>
      </c>
      <c r="O283" s="5">
        <v>1615</v>
      </c>
      <c r="P283" t="s">
        <v>38</v>
      </c>
      <c r="R283" s="6">
        <v>16482</v>
      </c>
      <c r="S283" s="5">
        <v>1545</v>
      </c>
      <c r="T283" t="s">
        <v>38</v>
      </c>
      <c r="V283" s="6">
        <v>17008</v>
      </c>
      <c r="W283" s="5">
        <v>1886</v>
      </c>
      <c r="X283" t="s">
        <v>38</v>
      </c>
      <c r="Z283" s="6">
        <v>16775</v>
      </c>
      <c r="AA283" s="7">
        <v>1307</v>
      </c>
      <c r="AB283" s="2" t="s">
        <v>38</v>
      </c>
      <c r="AD283" s="6">
        <v>15620</v>
      </c>
      <c r="AE283" s="7">
        <v>2090</v>
      </c>
      <c r="AF283" s="2" t="s">
        <v>38</v>
      </c>
      <c r="AH283" s="6">
        <v>13817</v>
      </c>
      <c r="AI283">
        <v>979</v>
      </c>
      <c r="AJ283" t="s">
        <v>38</v>
      </c>
      <c r="AL283" s="6">
        <v>18464</v>
      </c>
      <c r="AM283" s="5">
        <v>2297</v>
      </c>
      <c r="AN283" t="s">
        <v>38</v>
      </c>
      <c r="AP283" s="6">
        <v>15599</v>
      </c>
      <c r="AQ283" s="5">
        <v>1167</v>
      </c>
      <c r="AR283" t="s">
        <v>38</v>
      </c>
      <c r="AT283" s="6">
        <v>16565</v>
      </c>
      <c r="AU283" s="7">
        <v>1215</v>
      </c>
      <c r="AV283" s="2" t="s">
        <v>38</v>
      </c>
      <c r="AX283" s="6">
        <v>15277</v>
      </c>
      <c r="AY283" s="7">
        <v>2235</v>
      </c>
      <c r="AZ283" s="2" t="s">
        <v>38</v>
      </c>
      <c r="BB283" s="39">
        <f>AVERAGE(F283,J283,N283,R283,V283,Z283,AD283,AH283,AL283,AP283,AT283,AX283)</f>
        <v>16635.666666666668</v>
      </c>
      <c r="BC283" s="40">
        <f>SQRT(SUM((G283^2),(K283^2),(O283^2),(S283^2),(W283^2),(AA283^2),(AE283^2),(AI283^2),(AM283^2),(AQ283^2),(AU283^2),(AY283^2))/144)</f>
        <v>510.01019869976892</v>
      </c>
      <c r="BD283" s="28" t="s">
        <v>38</v>
      </c>
      <c r="BE283" s="28" t="s">
        <v>38</v>
      </c>
      <c r="BF283" s="15"/>
    </row>
    <row r="284" spans="1:58">
      <c r="A284" t="s">
        <v>17</v>
      </c>
      <c r="B284" t="s">
        <v>17</v>
      </c>
      <c r="C284" t="s">
        <v>171</v>
      </c>
      <c r="D284">
        <v>70.3</v>
      </c>
      <c r="BB284" s="19"/>
      <c r="BC284" s="16"/>
      <c r="BD284" s="16"/>
      <c r="BE284" s="16"/>
      <c r="BF284" s="15"/>
    </row>
    <row r="285" spans="1:58">
      <c r="A285" t="s">
        <v>17</v>
      </c>
      <c r="B285" t="s">
        <v>17</v>
      </c>
      <c r="C285" t="s">
        <v>171</v>
      </c>
      <c r="D285">
        <v>71</v>
      </c>
      <c r="E285" t="s">
        <v>241</v>
      </c>
      <c r="F285">
        <v>877</v>
      </c>
      <c r="G285">
        <v>145</v>
      </c>
      <c r="H285" s="8">
        <v>8.5999999999999993E-2</v>
      </c>
      <c r="I285">
        <v>1.4</v>
      </c>
      <c r="J285" s="1">
        <v>703</v>
      </c>
      <c r="K285">
        <v>146</v>
      </c>
      <c r="L285" s="8">
        <v>4.2999999999999997E-2</v>
      </c>
      <c r="M285">
        <v>0.9</v>
      </c>
      <c r="N285" s="6">
        <v>1955</v>
      </c>
      <c r="O285">
        <v>284</v>
      </c>
      <c r="P285" s="8">
        <v>2.7E-2</v>
      </c>
      <c r="Q285">
        <v>0.4</v>
      </c>
      <c r="R285" s="1">
        <v>396</v>
      </c>
      <c r="S285">
        <v>128</v>
      </c>
      <c r="T285" s="8">
        <v>3.4000000000000002E-2</v>
      </c>
      <c r="U285">
        <v>1.1000000000000001</v>
      </c>
      <c r="V285" s="1">
        <v>945</v>
      </c>
      <c r="W285">
        <v>191</v>
      </c>
      <c r="X285" s="11">
        <v>0.08</v>
      </c>
      <c r="Y285">
        <v>1.6</v>
      </c>
      <c r="Z285" s="1">
        <v>707</v>
      </c>
      <c r="AA285" s="2">
        <v>162</v>
      </c>
      <c r="AB285" s="9">
        <v>4.4999999999999998E-2</v>
      </c>
      <c r="AC285" s="2">
        <v>1</v>
      </c>
      <c r="AD285" s="6">
        <v>1198</v>
      </c>
      <c r="AE285" s="2">
        <v>222</v>
      </c>
      <c r="AF285" s="9">
        <v>9.0999999999999998E-2</v>
      </c>
      <c r="AG285" s="2">
        <v>1.7</v>
      </c>
      <c r="AH285" s="6">
        <v>1959</v>
      </c>
      <c r="AI285">
        <v>299</v>
      </c>
      <c r="AJ285" s="8">
        <v>7.9000000000000001E-2</v>
      </c>
      <c r="AK285">
        <v>1.2</v>
      </c>
      <c r="AL285" s="6">
        <v>1136</v>
      </c>
      <c r="AM285">
        <v>253</v>
      </c>
      <c r="AN285" s="8">
        <v>0.104</v>
      </c>
      <c r="AO285">
        <v>2.2999999999999998</v>
      </c>
      <c r="AP285" s="6">
        <v>1386</v>
      </c>
      <c r="AQ285">
        <v>241</v>
      </c>
      <c r="AR285" s="8">
        <v>5.0999999999999997E-2</v>
      </c>
      <c r="AS285">
        <v>0.9</v>
      </c>
      <c r="AT285" s="6">
        <v>3004</v>
      </c>
      <c r="AU285" s="2">
        <v>389</v>
      </c>
      <c r="AV285" s="9">
        <v>9.8000000000000004E-2</v>
      </c>
      <c r="AW285" s="2">
        <v>1.2</v>
      </c>
      <c r="AX285" s="1">
        <v>369</v>
      </c>
      <c r="AY285" s="2">
        <v>105</v>
      </c>
      <c r="AZ285" s="9">
        <v>7.4999999999999997E-2</v>
      </c>
      <c r="BA285" s="2">
        <v>2.1</v>
      </c>
      <c r="BB285" s="19">
        <f>SUM(F285,J285,N285,R285,V285,Z285,AD285,AH285,AL285,AP285,AT285,AX285)</f>
        <v>14635</v>
      </c>
      <c r="BC285" s="20">
        <f>SQRT((G285^2)+(K285^2)+(O285^2)+(S285^2)+(W285^2)+(AA285^2)+(AE285^2)+(AI285^2)+(AM285^2)+(AQ285^2)+(AU285^2)+(AY285^2))</f>
        <v>790.71296941431285</v>
      </c>
      <c r="BD285" s="23">
        <f>(BB285/$BB$264)</f>
        <v>5.8787849573803154E-2</v>
      </c>
      <c r="BE285" s="24">
        <f>(SQRT((BC285^2)-((BB285/$BB$264)^2)*($BC$264^2)))/$BB$264</f>
        <v>3.1584426155103263E-3</v>
      </c>
      <c r="BF285" s="25">
        <f>SQRT((($BB$264^2)*(BE285^2))+((BD285^2)*($BC$264^2)))</f>
        <v>790.71296941431285</v>
      </c>
    </row>
    <row r="286" spans="1:58">
      <c r="A286" t="s">
        <v>17</v>
      </c>
      <c r="B286" t="s">
        <v>17</v>
      </c>
      <c r="C286" t="s">
        <v>171</v>
      </c>
      <c r="D286">
        <v>72</v>
      </c>
      <c r="E286" t="s">
        <v>242</v>
      </c>
      <c r="F286" s="5">
        <v>7217</v>
      </c>
      <c r="G286">
        <v>558</v>
      </c>
      <c r="H286" t="s">
        <v>38</v>
      </c>
      <c r="J286" s="6">
        <v>6565</v>
      </c>
      <c r="K286">
        <v>747</v>
      </c>
      <c r="L286" t="s">
        <v>38</v>
      </c>
      <c r="N286" s="6">
        <v>8032</v>
      </c>
      <c r="O286">
        <v>465</v>
      </c>
      <c r="P286" t="s">
        <v>38</v>
      </c>
      <c r="R286" s="6">
        <v>6516</v>
      </c>
      <c r="S286" s="5">
        <v>1036</v>
      </c>
      <c r="T286" t="s">
        <v>38</v>
      </c>
      <c r="V286" s="6">
        <v>8354</v>
      </c>
      <c r="W286">
        <v>668</v>
      </c>
      <c r="X286" t="s">
        <v>38</v>
      </c>
      <c r="Z286" s="6">
        <v>8381</v>
      </c>
      <c r="AA286" s="2">
        <v>726</v>
      </c>
      <c r="AB286" s="2" t="s">
        <v>38</v>
      </c>
      <c r="AD286" s="6">
        <v>8370</v>
      </c>
      <c r="AE286" s="2">
        <v>786</v>
      </c>
      <c r="AF286" s="2" t="s">
        <v>38</v>
      </c>
      <c r="AH286" s="6">
        <v>7009</v>
      </c>
      <c r="AI286">
        <v>550</v>
      </c>
      <c r="AJ286" t="s">
        <v>38</v>
      </c>
      <c r="AL286" s="6">
        <v>7328</v>
      </c>
      <c r="AM286">
        <v>886</v>
      </c>
      <c r="AN286" t="s">
        <v>38</v>
      </c>
      <c r="AP286" s="6">
        <v>8189</v>
      </c>
      <c r="AQ286">
        <v>733</v>
      </c>
      <c r="AR286" t="s">
        <v>38</v>
      </c>
      <c r="AT286" s="6">
        <v>7537</v>
      </c>
      <c r="AU286" s="2">
        <v>452</v>
      </c>
      <c r="AV286" s="2" t="s">
        <v>38</v>
      </c>
      <c r="AX286" s="6">
        <v>7230</v>
      </c>
      <c r="AY286" s="7">
        <v>1263</v>
      </c>
      <c r="AZ286" s="2" t="s">
        <v>38</v>
      </c>
      <c r="BB286" s="39">
        <f>AVERAGE(F286,J286,N286,R286,V286,Z286,AD286,AH286,AL286,AP286,AT286,AX286)</f>
        <v>7560.666666666667</v>
      </c>
      <c r="BC286" s="40">
        <f>SQRT(SUM((G286^2),(K286^2),(O286^2),(S286^2),(W286^2),(AA286^2),(AE286^2),(AI286^2),(AM286^2),(AQ286^2),(AU286^2),(AY286^2))/144)</f>
        <v>223.20655605664155</v>
      </c>
      <c r="BD286" s="28" t="s">
        <v>38</v>
      </c>
      <c r="BE286" s="28" t="s">
        <v>38</v>
      </c>
      <c r="BF286" s="15"/>
    </row>
    <row r="287" spans="1:58">
      <c r="A287" t="s">
        <v>17</v>
      </c>
      <c r="B287" t="s">
        <v>17</v>
      </c>
      <c r="C287" t="s">
        <v>171</v>
      </c>
      <c r="D287">
        <v>73</v>
      </c>
      <c r="E287" t="s">
        <v>243</v>
      </c>
      <c r="F287">
        <v>321</v>
      </c>
      <c r="G287">
        <v>84</v>
      </c>
      <c r="H287" s="8">
        <v>3.1E-2</v>
      </c>
      <c r="I287">
        <v>0.8</v>
      </c>
      <c r="J287" s="1">
        <v>371</v>
      </c>
      <c r="K287">
        <v>108</v>
      </c>
      <c r="L287" s="8">
        <v>2.3E-2</v>
      </c>
      <c r="M287">
        <v>0.7</v>
      </c>
      <c r="N287" s="6">
        <v>1142</v>
      </c>
      <c r="O287">
        <v>216</v>
      </c>
      <c r="P287" s="8">
        <v>1.6E-2</v>
      </c>
      <c r="Q287">
        <v>0.3</v>
      </c>
      <c r="R287" s="1">
        <v>178</v>
      </c>
      <c r="S287">
        <v>68</v>
      </c>
      <c r="T287" s="8">
        <v>1.4999999999999999E-2</v>
      </c>
      <c r="U287">
        <v>0.6</v>
      </c>
      <c r="V287" s="1">
        <v>555</v>
      </c>
      <c r="W287">
        <v>183</v>
      </c>
      <c r="X287" s="8">
        <v>4.7E-2</v>
      </c>
      <c r="Y287">
        <v>1.5</v>
      </c>
      <c r="Z287" s="1">
        <v>482</v>
      </c>
      <c r="AA287" s="2">
        <v>135</v>
      </c>
      <c r="AB287" s="10">
        <v>0.03</v>
      </c>
      <c r="AC287" s="2">
        <v>0.9</v>
      </c>
      <c r="AD287" s="1">
        <v>386</v>
      </c>
      <c r="AE287" s="2">
        <v>120</v>
      </c>
      <c r="AF287" s="9">
        <v>2.9000000000000001E-2</v>
      </c>
      <c r="AG287" s="2">
        <v>0.9</v>
      </c>
      <c r="AH287" s="1">
        <v>906</v>
      </c>
      <c r="AI287">
        <v>223</v>
      </c>
      <c r="AJ287" s="8">
        <v>3.6999999999999998E-2</v>
      </c>
      <c r="AK287">
        <v>0.9</v>
      </c>
      <c r="AL287" s="1">
        <v>564</v>
      </c>
      <c r="AM287">
        <v>170</v>
      </c>
      <c r="AN287" s="8">
        <v>5.1999999999999998E-2</v>
      </c>
      <c r="AO287">
        <v>1.6</v>
      </c>
      <c r="AP287" s="1">
        <v>934</v>
      </c>
      <c r="AQ287">
        <v>185</v>
      </c>
      <c r="AR287" s="8">
        <v>3.4000000000000002E-2</v>
      </c>
      <c r="AS287">
        <v>0.7</v>
      </c>
      <c r="AT287" s="6">
        <v>1538</v>
      </c>
      <c r="AU287" s="2">
        <v>283</v>
      </c>
      <c r="AV287" s="10">
        <v>0.05</v>
      </c>
      <c r="AW287" s="2">
        <v>0.9</v>
      </c>
      <c r="AX287" s="1">
        <v>125</v>
      </c>
      <c r="AY287" s="2">
        <v>63</v>
      </c>
      <c r="AZ287" s="9">
        <v>2.5000000000000001E-2</v>
      </c>
      <c r="BA287" s="2">
        <v>1.3</v>
      </c>
      <c r="BB287" s="19">
        <f>SUM(F287,J287,N287,R287,V287,Z287,AD287,AH287,AL287,AP287,AT287,AX287)</f>
        <v>7502</v>
      </c>
      <c r="BC287" s="20">
        <f>SQRT((G287^2)+(K287^2)+(O287^2)+(S287^2)+(W287^2)+(AA287^2)+(AE287^2)+(AI287^2)+(AM287^2)+(AQ287^2)+(AU287^2)+(AY287^2))</f>
        <v>577.0840493377026</v>
      </c>
      <c r="BD287" s="23">
        <f>(BB287/$BB$264)</f>
        <v>3.013504936813606E-2</v>
      </c>
      <c r="BE287" s="24">
        <f>(SQRT((BC287^2)-((BB287/$BB$264)^2)*($BC$264^2)))/$BB$264</f>
        <v>2.3117096835983185E-3</v>
      </c>
      <c r="BF287" s="25">
        <f>SQRT((($BB$264^2)*(BE287^2))+((BD287^2)*($BC$264^2)))</f>
        <v>577.0840493377026</v>
      </c>
    </row>
    <row r="288" spans="1:58">
      <c r="A288" t="s">
        <v>17</v>
      </c>
      <c r="B288" t="s">
        <v>17</v>
      </c>
      <c r="C288" t="s">
        <v>171</v>
      </c>
      <c r="D288">
        <v>74</v>
      </c>
      <c r="E288" t="s">
        <v>244</v>
      </c>
      <c r="F288" s="5">
        <v>3004</v>
      </c>
      <c r="G288">
        <v>750</v>
      </c>
      <c r="H288" t="s">
        <v>38</v>
      </c>
      <c r="J288" s="6">
        <v>2486</v>
      </c>
      <c r="K288">
        <v>820</v>
      </c>
      <c r="L288" t="s">
        <v>38</v>
      </c>
      <c r="N288" s="6">
        <v>2696</v>
      </c>
      <c r="O288">
        <v>607</v>
      </c>
      <c r="P288" t="s">
        <v>38</v>
      </c>
      <c r="R288" s="6">
        <v>1925</v>
      </c>
      <c r="S288">
        <v>758</v>
      </c>
      <c r="T288" t="s">
        <v>38</v>
      </c>
      <c r="V288" s="6">
        <v>3482</v>
      </c>
      <c r="W288">
        <v>768</v>
      </c>
      <c r="X288" t="s">
        <v>38</v>
      </c>
      <c r="Z288" s="6">
        <v>1333</v>
      </c>
      <c r="AA288" s="2">
        <v>333</v>
      </c>
      <c r="AB288" s="2" t="s">
        <v>38</v>
      </c>
      <c r="AD288" s="6">
        <v>1600</v>
      </c>
      <c r="AE288" s="2">
        <v>459</v>
      </c>
      <c r="AF288" s="2" t="s">
        <v>38</v>
      </c>
      <c r="AH288" s="6">
        <v>2349</v>
      </c>
      <c r="AI288">
        <v>470</v>
      </c>
      <c r="AJ288" t="s">
        <v>38</v>
      </c>
      <c r="AL288" s="6">
        <v>3096</v>
      </c>
      <c r="AM288">
        <v>822</v>
      </c>
      <c r="AN288" t="s">
        <v>38</v>
      </c>
      <c r="AP288" s="6">
        <v>2177</v>
      </c>
      <c r="AQ288">
        <v>416</v>
      </c>
      <c r="AR288" t="s">
        <v>38</v>
      </c>
      <c r="AT288" s="6">
        <v>2609</v>
      </c>
      <c r="AU288" s="2">
        <v>315</v>
      </c>
      <c r="AV288" s="2" t="s">
        <v>38</v>
      </c>
      <c r="AX288" s="6">
        <v>2202</v>
      </c>
      <c r="AY288" s="2">
        <v>690</v>
      </c>
      <c r="AZ288" s="2" t="s">
        <v>38</v>
      </c>
      <c r="BB288" s="39">
        <f>AVERAGE(F288,J288,N288,R288,V288,Z288,AD288,AH288,AL288,AP288,AT288,AX288)</f>
        <v>2413.25</v>
      </c>
      <c r="BC288" s="40">
        <f>SQRT(SUM((G288^2),(K288^2),(O288^2),(S288^2),(W288^2),(AA288^2),(AE288^2),(AI288^2),(AM288^2),(AQ288^2),(AU288^2),(AY288^2))/144)</f>
        <v>181.31985244007038</v>
      </c>
      <c r="BD288" s="28" t="s">
        <v>38</v>
      </c>
      <c r="BE288" s="28" t="s">
        <v>38</v>
      </c>
      <c r="BF288" s="15"/>
    </row>
    <row r="289" spans="1:58">
      <c r="A289" t="s">
        <v>17</v>
      </c>
      <c r="B289" t="s">
        <v>17</v>
      </c>
      <c r="C289" t="s">
        <v>171</v>
      </c>
      <c r="D289">
        <v>75</v>
      </c>
      <c r="E289" t="s">
        <v>245</v>
      </c>
      <c r="F289" s="5">
        <v>1684</v>
      </c>
      <c r="G289">
        <v>204</v>
      </c>
      <c r="H289" s="8">
        <v>0.16500000000000001</v>
      </c>
      <c r="I289">
        <v>2</v>
      </c>
      <c r="J289" s="6">
        <v>1294</v>
      </c>
      <c r="K289">
        <v>188</v>
      </c>
      <c r="L289" s="11">
        <v>0.08</v>
      </c>
      <c r="M289">
        <v>1.1000000000000001</v>
      </c>
      <c r="N289" s="6">
        <v>4281</v>
      </c>
      <c r="O289">
        <v>504</v>
      </c>
      <c r="P289" s="11">
        <v>0.06</v>
      </c>
      <c r="Q289">
        <v>0.7</v>
      </c>
      <c r="R289" s="6">
        <v>1214</v>
      </c>
      <c r="S289">
        <v>183</v>
      </c>
      <c r="T289" s="8">
        <v>0.104</v>
      </c>
      <c r="U289">
        <v>1.6</v>
      </c>
      <c r="V289" s="6">
        <v>1919</v>
      </c>
      <c r="W289">
        <v>265</v>
      </c>
      <c r="X289" s="8">
        <v>0.16200000000000001</v>
      </c>
      <c r="Y289">
        <v>2.1</v>
      </c>
      <c r="Z289" s="6">
        <v>1978</v>
      </c>
      <c r="AA289" s="2">
        <v>257</v>
      </c>
      <c r="AB289" s="9">
        <v>0.125</v>
      </c>
      <c r="AC289" s="2">
        <v>1.6</v>
      </c>
      <c r="AD289" s="6">
        <v>2317</v>
      </c>
      <c r="AE289" s="2">
        <v>286</v>
      </c>
      <c r="AF289" s="9">
        <v>0.17599999999999999</v>
      </c>
      <c r="AG289" s="2">
        <v>2.1</v>
      </c>
      <c r="AH289" s="6">
        <v>4043</v>
      </c>
      <c r="AI289">
        <v>426</v>
      </c>
      <c r="AJ289" s="8">
        <v>0.16400000000000001</v>
      </c>
      <c r="AK289">
        <v>1.7</v>
      </c>
      <c r="AL289" s="6">
        <v>2471</v>
      </c>
      <c r="AM289">
        <v>306</v>
      </c>
      <c r="AN289" s="8">
        <v>0.22700000000000001</v>
      </c>
      <c r="AO289">
        <v>2.8</v>
      </c>
      <c r="AP289" s="6">
        <v>3890</v>
      </c>
      <c r="AQ289">
        <v>341</v>
      </c>
      <c r="AR289" s="8">
        <v>0.14299999999999999</v>
      </c>
      <c r="AS289">
        <v>1.2</v>
      </c>
      <c r="AT289" s="6">
        <v>6711</v>
      </c>
      <c r="AU289" s="2">
        <v>489</v>
      </c>
      <c r="AV289" s="9">
        <v>0.219</v>
      </c>
      <c r="AW289" s="2">
        <v>1.5</v>
      </c>
      <c r="AX289" s="1">
        <v>940</v>
      </c>
      <c r="AY289" s="2">
        <v>190</v>
      </c>
      <c r="AZ289" s="9">
        <v>0.191</v>
      </c>
      <c r="BA289" s="2">
        <v>3.8</v>
      </c>
      <c r="BB289" s="19">
        <f>SUM(F289,J289,N289,R289,V289,Z289,AD289,AH289,AL289,AP289,AT289,AX289)</f>
        <v>32742</v>
      </c>
      <c r="BC289" s="20">
        <f>SQRT((G289^2)+(K289^2)+(O289^2)+(S289^2)+(W289^2)+(AA289^2)+(AE289^2)+(AI289^2)+(AM289^2)+(AQ289^2)+(AU289^2)+(AY289^2))</f>
        <v>1117.6533451835592</v>
      </c>
      <c r="BD289" s="23">
        <f>(BB289/$BB$264)</f>
        <v>0.13152249885517342</v>
      </c>
      <c r="BE289" s="24">
        <f>(SQRT((BC289^2)-((BB289/$BB$264)^2)*($BC$264^2)))/$BB$264</f>
        <v>4.426239200210842E-3</v>
      </c>
      <c r="BF289" s="25">
        <f>SQRT((($BB$264^2)*(BE289^2))+((BD289^2)*($BC$264^2)))</f>
        <v>1117.6533451835594</v>
      </c>
    </row>
    <row r="290" spans="1:58">
      <c r="A290" t="s">
        <v>17</v>
      </c>
      <c r="B290" t="s">
        <v>17</v>
      </c>
      <c r="C290" t="s">
        <v>171</v>
      </c>
      <c r="D290">
        <v>75.3</v>
      </c>
      <c r="BB290" s="19"/>
      <c r="BC290" s="16"/>
      <c r="BD290" s="16"/>
      <c r="BE290" s="16"/>
      <c r="BF290" s="15"/>
    </row>
    <row r="291" spans="1:58">
      <c r="A291" t="s">
        <v>17</v>
      </c>
      <c r="B291" t="s">
        <v>17</v>
      </c>
      <c r="C291" t="s">
        <v>171</v>
      </c>
      <c r="D291">
        <v>76</v>
      </c>
      <c r="E291" t="s">
        <v>246</v>
      </c>
      <c r="F291" s="5">
        <v>7300</v>
      </c>
      <c r="G291">
        <v>312</v>
      </c>
      <c r="H291" s="5">
        <v>7300</v>
      </c>
      <c r="J291" s="6">
        <v>12003</v>
      </c>
      <c r="K291">
        <v>449</v>
      </c>
      <c r="L291" s="5">
        <v>12003</v>
      </c>
      <c r="N291" s="6">
        <v>52034</v>
      </c>
      <c r="O291">
        <v>864</v>
      </c>
      <c r="P291" s="5">
        <v>52034</v>
      </c>
      <c r="R291" s="6">
        <v>8024</v>
      </c>
      <c r="S291">
        <v>266</v>
      </c>
      <c r="T291" s="5">
        <v>8024</v>
      </c>
      <c r="V291" s="6">
        <v>8217</v>
      </c>
      <c r="W291">
        <v>327</v>
      </c>
      <c r="X291" s="5">
        <v>8217</v>
      </c>
      <c r="Z291" s="6">
        <v>11161</v>
      </c>
      <c r="AA291" s="2">
        <v>406</v>
      </c>
      <c r="AB291" s="7">
        <v>11161</v>
      </c>
      <c r="AD291" s="6">
        <v>8979</v>
      </c>
      <c r="AE291" s="2">
        <v>375</v>
      </c>
      <c r="AF291" s="7">
        <v>8979</v>
      </c>
      <c r="AH291" s="6">
        <v>17023</v>
      </c>
      <c r="AI291">
        <v>518</v>
      </c>
      <c r="AJ291" s="5">
        <v>17023</v>
      </c>
      <c r="AL291" s="6">
        <v>8070</v>
      </c>
      <c r="AM291">
        <v>323</v>
      </c>
      <c r="AN291" s="5">
        <v>8070</v>
      </c>
      <c r="AP291" s="6">
        <v>18615</v>
      </c>
      <c r="AQ291">
        <v>477</v>
      </c>
      <c r="AR291" s="5">
        <v>18615</v>
      </c>
      <c r="AT291" s="6">
        <v>20715</v>
      </c>
      <c r="AU291" s="2">
        <v>636</v>
      </c>
      <c r="AV291" s="7">
        <v>20715</v>
      </c>
      <c r="AX291" s="6">
        <v>3501</v>
      </c>
      <c r="AY291" s="2">
        <v>222</v>
      </c>
      <c r="AZ291" s="7">
        <v>3501</v>
      </c>
      <c r="BB291" s="19">
        <f t="shared" ref="BB291:BB301" si="79">SUM(F291,J291,N291,R291,V291,Z291,AD291,AH291,AL291,AP291,AT291,AX291)</f>
        <v>175642</v>
      </c>
      <c r="BC291" s="20">
        <f t="shared" ref="BC291:BC301" si="80">SQRT((G291^2)+(K291^2)+(O291^2)+(S291^2)+(W291^2)+(AA291^2)+(AE291^2)+(AI291^2)+(AM291^2)+(AQ291^2)+(AU291^2)+(AY291^2))</f>
        <v>1607.0311135755896</v>
      </c>
      <c r="BD291" s="20">
        <f>SUM(H291,L291,P291,T291,X291,AB291,AF291,AJ291,AN291,AR291,AV291,AZ291)</f>
        <v>175642</v>
      </c>
      <c r="BE291" s="16"/>
      <c r="BF291" s="15"/>
    </row>
    <row r="292" spans="1:58">
      <c r="A292" t="s">
        <v>17</v>
      </c>
      <c r="B292" t="s">
        <v>17</v>
      </c>
      <c r="C292" t="s">
        <v>171</v>
      </c>
      <c r="D292">
        <v>77</v>
      </c>
      <c r="E292" t="s">
        <v>223</v>
      </c>
      <c r="F292">
        <v>618</v>
      </c>
      <c r="G292">
        <v>131</v>
      </c>
      <c r="H292" s="8">
        <v>8.5000000000000006E-2</v>
      </c>
      <c r="I292">
        <v>1.7</v>
      </c>
      <c r="J292" s="1">
        <v>632</v>
      </c>
      <c r="K292">
        <v>168</v>
      </c>
      <c r="L292" s="8">
        <v>5.2999999999999999E-2</v>
      </c>
      <c r="M292">
        <v>1.4</v>
      </c>
      <c r="N292" s="6">
        <v>1927</v>
      </c>
      <c r="O292">
        <v>301</v>
      </c>
      <c r="P292" s="8">
        <v>3.6999999999999998E-2</v>
      </c>
      <c r="Q292">
        <v>0.6</v>
      </c>
      <c r="R292" s="1">
        <v>458</v>
      </c>
      <c r="S292">
        <v>137</v>
      </c>
      <c r="T292" s="8">
        <v>5.7000000000000002E-2</v>
      </c>
      <c r="U292">
        <v>1.7</v>
      </c>
      <c r="V292" s="1">
        <v>592</v>
      </c>
      <c r="W292">
        <v>196</v>
      </c>
      <c r="X292" s="8">
        <v>7.1999999999999995E-2</v>
      </c>
      <c r="Y292">
        <v>2.4</v>
      </c>
      <c r="Z292" s="1">
        <v>656</v>
      </c>
      <c r="AA292" s="2">
        <v>139</v>
      </c>
      <c r="AB292" s="9">
        <v>5.8999999999999997E-2</v>
      </c>
      <c r="AC292" s="2">
        <v>1.3</v>
      </c>
      <c r="AD292" s="1">
        <v>719</v>
      </c>
      <c r="AE292" s="2">
        <v>172</v>
      </c>
      <c r="AF292" s="10">
        <v>0.08</v>
      </c>
      <c r="AG292" s="2">
        <v>1.9</v>
      </c>
      <c r="AH292" s="6">
        <v>1173</v>
      </c>
      <c r="AI292">
        <v>239</v>
      </c>
      <c r="AJ292" s="8">
        <v>6.9000000000000006E-2</v>
      </c>
      <c r="AK292">
        <v>1.4</v>
      </c>
      <c r="AL292" s="1">
        <v>807</v>
      </c>
      <c r="AM292">
        <v>207</v>
      </c>
      <c r="AN292" s="11">
        <v>0.1</v>
      </c>
      <c r="AO292">
        <v>2.4</v>
      </c>
      <c r="AP292" s="1">
        <v>878</v>
      </c>
      <c r="AQ292">
        <v>201</v>
      </c>
      <c r="AR292" s="8">
        <v>4.7E-2</v>
      </c>
      <c r="AS292">
        <v>1</v>
      </c>
      <c r="AT292" s="6">
        <v>1739</v>
      </c>
      <c r="AU292" s="2">
        <v>273</v>
      </c>
      <c r="AV292" s="9">
        <v>8.4000000000000005E-2</v>
      </c>
      <c r="AW292" s="2">
        <v>1.3</v>
      </c>
      <c r="AX292" s="1">
        <v>391</v>
      </c>
      <c r="AY292" s="2">
        <v>128</v>
      </c>
      <c r="AZ292" s="9">
        <v>0.112</v>
      </c>
      <c r="BA292" s="2">
        <v>3.5</v>
      </c>
      <c r="BB292" s="19">
        <f t="shared" si="79"/>
        <v>10590</v>
      </c>
      <c r="BC292" s="20">
        <f t="shared" si="80"/>
        <v>688.01162780871664</v>
      </c>
      <c r="BD292" s="23">
        <f>(BB292/$BB$291)</f>
        <v>6.029309618428394E-2</v>
      </c>
      <c r="BE292" s="24">
        <f>(SQRT((BC292^2)-((BB292/$BB$291)^2)*($BC$291^2)))/$BB$291</f>
        <v>3.8780857222749055E-3</v>
      </c>
      <c r="BF292" s="25">
        <f>SQRT((($BB$291^2)*(BE292^2))+((BD292^2)*($BC$291^2)))</f>
        <v>688.01162780871675</v>
      </c>
    </row>
    <row r="293" spans="1:58">
      <c r="A293" t="s">
        <v>17</v>
      </c>
      <c r="B293" t="s">
        <v>17</v>
      </c>
      <c r="C293" t="s">
        <v>171</v>
      </c>
      <c r="D293">
        <v>78</v>
      </c>
      <c r="E293" t="s">
        <v>224</v>
      </c>
      <c r="F293">
        <v>495</v>
      </c>
      <c r="G293">
        <v>123</v>
      </c>
      <c r="H293" s="8">
        <v>6.8000000000000005E-2</v>
      </c>
      <c r="I293">
        <v>1.7</v>
      </c>
      <c r="J293" s="1">
        <v>380</v>
      </c>
      <c r="K293">
        <v>115</v>
      </c>
      <c r="L293" s="8">
        <v>3.2000000000000001E-2</v>
      </c>
      <c r="M293">
        <v>1</v>
      </c>
      <c r="N293" s="1">
        <v>950</v>
      </c>
      <c r="O293">
        <v>207</v>
      </c>
      <c r="P293" s="8">
        <v>1.7999999999999999E-2</v>
      </c>
      <c r="Q293">
        <v>0.4</v>
      </c>
      <c r="R293" s="1">
        <v>436</v>
      </c>
      <c r="S293">
        <v>112</v>
      </c>
      <c r="T293" s="8">
        <v>5.3999999999999999E-2</v>
      </c>
      <c r="U293">
        <v>1.4</v>
      </c>
      <c r="V293" s="1">
        <v>504</v>
      </c>
      <c r="W293">
        <v>136</v>
      </c>
      <c r="X293" s="8">
        <v>6.0999999999999999E-2</v>
      </c>
      <c r="Y293">
        <v>1.6</v>
      </c>
      <c r="Z293" s="1">
        <v>541</v>
      </c>
      <c r="AA293" s="2">
        <v>137</v>
      </c>
      <c r="AB293" s="9">
        <v>4.8000000000000001E-2</v>
      </c>
      <c r="AC293" s="2">
        <v>1.2</v>
      </c>
      <c r="AD293" s="1">
        <v>451</v>
      </c>
      <c r="AE293" s="2">
        <v>130</v>
      </c>
      <c r="AF293" s="10">
        <v>0.05</v>
      </c>
      <c r="AG293" s="2">
        <v>1.4</v>
      </c>
      <c r="AH293" s="1">
        <v>894</v>
      </c>
      <c r="AI293">
        <v>198</v>
      </c>
      <c r="AJ293" s="8">
        <v>5.2999999999999999E-2</v>
      </c>
      <c r="AK293">
        <v>1.1000000000000001</v>
      </c>
      <c r="AL293" s="1">
        <v>592</v>
      </c>
      <c r="AM293">
        <v>172</v>
      </c>
      <c r="AN293" s="8">
        <v>7.2999999999999995E-2</v>
      </c>
      <c r="AO293">
        <v>2.1</v>
      </c>
      <c r="AP293" s="1">
        <v>758</v>
      </c>
      <c r="AQ293">
        <v>182</v>
      </c>
      <c r="AR293" s="8">
        <v>4.1000000000000002E-2</v>
      </c>
      <c r="AS293">
        <v>0.9</v>
      </c>
      <c r="AT293" s="6">
        <v>1567</v>
      </c>
      <c r="AU293" s="2">
        <v>267</v>
      </c>
      <c r="AV293" s="9">
        <v>7.5999999999999998E-2</v>
      </c>
      <c r="AW293" s="2">
        <v>1.2</v>
      </c>
      <c r="AX293" s="1">
        <v>220</v>
      </c>
      <c r="AY293" s="2">
        <v>92</v>
      </c>
      <c r="AZ293" s="9">
        <v>6.3E-2</v>
      </c>
      <c r="BA293" s="2">
        <v>2.5</v>
      </c>
      <c r="BB293" s="19">
        <f t="shared" si="79"/>
        <v>7788</v>
      </c>
      <c r="BC293" s="20">
        <f t="shared" si="80"/>
        <v>565.31141860040293</v>
      </c>
      <c r="BD293" s="23">
        <f t="shared" ref="BD293:BD301" si="81">(BB293/$BB$291)</f>
        <v>4.4340191981416748E-2</v>
      </c>
      <c r="BE293" s="24">
        <f t="shared" ref="BE293:BE301" si="82">(SQRT((BC293^2)-((BB293/$BB$291)^2)*($BC$291^2)))/$BB$291</f>
        <v>3.1928730872669152E-3</v>
      </c>
      <c r="BF293" s="25">
        <f t="shared" ref="BF293:BF301" si="83">SQRT((($BB$291^2)*(BE293^2))+((BD293^2)*($BC$291^2)))</f>
        <v>565.31141860040304</v>
      </c>
    </row>
    <row r="294" spans="1:58">
      <c r="A294" t="s">
        <v>17</v>
      </c>
      <c r="B294" t="s">
        <v>17</v>
      </c>
      <c r="C294" t="s">
        <v>171</v>
      </c>
      <c r="D294">
        <v>79</v>
      </c>
      <c r="E294" t="s">
        <v>225</v>
      </c>
      <c r="F294">
        <v>928</v>
      </c>
      <c r="G294">
        <v>169</v>
      </c>
      <c r="H294" s="8">
        <v>0.127</v>
      </c>
      <c r="I294">
        <v>2.2999999999999998</v>
      </c>
      <c r="J294" s="6">
        <v>1092</v>
      </c>
      <c r="K294">
        <v>190</v>
      </c>
      <c r="L294" s="8">
        <v>9.0999999999999998E-2</v>
      </c>
      <c r="M294">
        <v>1.5</v>
      </c>
      <c r="N294" s="6">
        <v>3391</v>
      </c>
      <c r="O294">
        <v>433</v>
      </c>
      <c r="P294" s="8">
        <v>6.5000000000000002E-2</v>
      </c>
      <c r="Q294">
        <v>0.8</v>
      </c>
      <c r="R294" s="1">
        <v>708</v>
      </c>
      <c r="S294">
        <v>123</v>
      </c>
      <c r="T294" s="8">
        <v>8.7999999999999995E-2</v>
      </c>
      <c r="U294">
        <v>1.5</v>
      </c>
      <c r="V294" s="6">
        <v>1248</v>
      </c>
      <c r="W294">
        <v>218</v>
      </c>
      <c r="X294" s="8">
        <v>0.152</v>
      </c>
      <c r="Y294">
        <v>2.6</v>
      </c>
      <c r="Z294" s="6">
        <v>1272</v>
      </c>
      <c r="AA294" s="2">
        <v>220</v>
      </c>
      <c r="AB294" s="9">
        <v>0.114</v>
      </c>
      <c r="AC294" s="2">
        <v>1.9</v>
      </c>
      <c r="AD294" s="6">
        <v>1385</v>
      </c>
      <c r="AE294" s="2">
        <v>244</v>
      </c>
      <c r="AF294" s="9">
        <v>0.154</v>
      </c>
      <c r="AG294" s="2">
        <v>2.6</v>
      </c>
      <c r="AH294" s="6">
        <v>2196</v>
      </c>
      <c r="AI294">
        <v>321</v>
      </c>
      <c r="AJ294" s="8">
        <v>0.129</v>
      </c>
      <c r="AK294">
        <v>1.9</v>
      </c>
      <c r="AL294" s="1">
        <v>821</v>
      </c>
      <c r="AM294">
        <v>177</v>
      </c>
      <c r="AN294" s="8">
        <v>0.10199999999999999</v>
      </c>
      <c r="AO294">
        <v>2.2000000000000002</v>
      </c>
      <c r="AP294" s="6">
        <v>1945</v>
      </c>
      <c r="AQ294">
        <v>286</v>
      </c>
      <c r="AR294" s="8">
        <v>0.104</v>
      </c>
      <c r="AS294">
        <v>1.5</v>
      </c>
      <c r="AT294" s="6">
        <v>3301</v>
      </c>
      <c r="AU294" s="2">
        <v>357</v>
      </c>
      <c r="AV294" s="9">
        <v>0.159</v>
      </c>
      <c r="AW294" s="2">
        <v>1.6</v>
      </c>
      <c r="AX294" s="1">
        <v>525</v>
      </c>
      <c r="AY294" s="2">
        <v>153</v>
      </c>
      <c r="AZ294" s="10">
        <v>0.15</v>
      </c>
      <c r="BA294" s="2">
        <v>4.2</v>
      </c>
      <c r="BB294" s="19">
        <f t="shared" si="79"/>
        <v>18812</v>
      </c>
      <c r="BC294" s="20">
        <f t="shared" si="80"/>
        <v>888.68610881458028</v>
      </c>
      <c r="BD294" s="23">
        <f t="shared" si="81"/>
        <v>0.10710422336343244</v>
      </c>
      <c r="BE294" s="24">
        <f t="shared" si="82"/>
        <v>4.9638400859382641E-3</v>
      </c>
      <c r="BF294" s="25">
        <f t="shared" si="83"/>
        <v>888.68610881458028</v>
      </c>
    </row>
    <row r="295" spans="1:58">
      <c r="A295" t="s">
        <v>17</v>
      </c>
      <c r="B295" t="s">
        <v>17</v>
      </c>
      <c r="C295" t="s">
        <v>171</v>
      </c>
      <c r="D295">
        <v>80</v>
      </c>
      <c r="E295" t="s">
        <v>226</v>
      </c>
      <c r="F295">
        <v>965</v>
      </c>
      <c r="G295">
        <v>182</v>
      </c>
      <c r="H295" s="8">
        <v>0.13200000000000001</v>
      </c>
      <c r="I295">
        <v>2.4</v>
      </c>
      <c r="J295" s="6">
        <v>1244</v>
      </c>
      <c r="K295">
        <v>209</v>
      </c>
      <c r="L295" s="8">
        <v>0.104</v>
      </c>
      <c r="M295">
        <v>1.6</v>
      </c>
      <c r="N295" s="6">
        <v>4293</v>
      </c>
      <c r="O295">
        <v>500</v>
      </c>
      <c r="P295" s="8">
        <v>8.3000000000000004E-2</v>
      </c>
      <c r="Q295">
        <v>0.9</v>
      </c>
      <c r="R295" s="6">
        <v>1023</v>
      </c>
      <c r="S295">
        <v>172</v>
      </c>
      <c r="T295" s="8">
        <v>0.127</v>
      </c>
      <c r="U295">
        <v>2.1</v>
      </c>
      <c r="V295" s="1">
        <v>706</v>
      </c>
      <c r="W295">
        <v>150</v>
      </c>
      <c r="X295" s="8">
        <v>8.5999999999999993E-2</v>
      </c>
      <c r="Y295">
        <v>1.8</v>
      </c>
      <c r="Z295" s="6">
        <v>1470</v>
      </c>
      <c r="AA295" s="2">
        <v>249</v>
      </c>
      <c r="AB295" s="9">
        <v>0.13200000000000001</v>
      </c>
      <c r="AC295" s="2">
        <v>2.1</v>
      </c>
      <c r="AD295" s="6">
        <v>1158</v>
      </c>
      <c r="AE295" s="2">
        <v>190</v>
      </c>
      <c r="AF295" s="9">
        <v>0.129</v>
      </c>
      <c r="AG295" s="2">
        <v>2.1</v>
      </c>
      <c r="AH295" s="6">
        <v>2267</v>
      </c>
      <c r="AI295">
        <v>342</v>
      </c>
      <c r="AJ295" s="8">
        <v>0.13300000000000001</v>
      </c>
      <c r="AK295">
        <v>1.9</v>
      </c>
      <c r="AL295" s="6">
        <v>1092</v>
      </c>
      <c r="AM295">
        <v>214</v>
      </c>
      <c r="AN295" s="8">
        <v>0.13500000000000001</v>
      </c>
      <c r="AO295">
        <v>2.6</v>
      </c>
      <c r="AP295" s="6">
        <v>2484</v>
      </c>
      <c r="AQ295">
        <v>393</v>
      </c>
      <c r="AR295" s="8">
        <v>0.13300000000000001</v>
      </c>
      <c r="AS295">
        <v>2</v>
      </c>
      <c r="AT295" s="6">
        <v>2162</v>
      </c>
      <c r="AU295" s="2">
        <v>272</v>
      </c>
      <c r="AV295" s="9">
        <v>0.104</v>
      </c>
      <c r="AW295" s="2">
        <v>1.3</v>
      </c>
      <c r="AX295" s="1">
        <v>542</v>
      </c>
      <c r="AY295" s="2">
        <v>138</v>
      </c>
      <c r="AZ295" s="9">
        <v>0.155</v>
      </c>
      <c r="BA295" s="2">
        <v>3.9</v>
      </c>
      <c r="BB295" s="19">
        <f t="shared" si="79"/>
        <v>19406</v>
      </c>
      <c r="BC295" s="20">
        <f t="shared" si="80"/>
        <v>941.9272795709868</v>
      </c>
      <c r="BD295" s="23">
        <f t="shared" si="81"/>
        <v>0.11048610241286252</v>
      </c>
      <c r="BE295" s="24">
        <f t="shared" si="82"/>
        <v>5.266629144064781E-3</v>
      </c>
      <c r="BF295" s="25">
        <f t="shared" si="83"/>
        <v>941.9272795709868</v>
      </c>
    </row>
    <row r="296" spans="1:58">
      <c r="A296" t="s">
        <v>17</v>
      </c>
      <c r="B296" t="s">
        <v>17</v>
      </c>
      <c r="C296" t="s">
        <v>171</v>
      </c>
      <c r="D296">
        <v>81</v>
      </c>
      <c r="E296" t="s">
        <v>227</v>
      </c>
      <c r="F296" s="5">
        <v>1301</v>
      </c>
      <c r="G296">
        <v>209</v>
      </c>
      <c r="H296" s="8">
        <v>0.17799999999999999</v>
      </c>
      <c r="I296">
        <v>2.8</v>
      </c>
      <c r="J296" s="6">
        <v>2141</v>
      </c>
      <c r="K296">
        <v>266</v>
      </c>
      <c r="L296" s="8">
        <v>0.17799999999999999</v>
      </c>
      <c r="M296">
        <v>2.1</v>
      </c>
      <c r="N296" s="6">
        <v>7395</v>
      </c>
      <c r="O296">
        <v>531</v>
      </c>
      <c r="P296" s="8">
        <v>0.14199999999999999</v>
      </c>
      <c r="Q296">
        <v>1</v>
      </c>
      <c r="R296" s="6">
        <v>1413</v>
      </c>
      <c r="S296">
        <v>212</v>
      </c>
      <c r="T296" s="8">
        <v>0.17599999999999999</v>
      </c>
      <c r="U296">
        <v>2.5</v>
      </c>
      <c r="V296" s="6">
        <v>1383</v>
      </c>
      <c r="W296">
        <v>250</v>
      </c>
      <c r="X296" s="8">
        <v>0.16800000000000001</v>
      </c>
      <c r="Y296">
        <v>3</v>
      </c>
      <c r="Z296" s="6">
        <v>1728</v>
      </c>
      <c r="AA296" s="2">
        <v>226</v>
      </c>
      <c r="AB296" s="9">
        <v>0.155</v>
      </c>
      <c r="AC296" s="2">
        <v>1.8</v>
      </c>
      <c r="AD296" s="6">
        <v>1387</v>
      </c>
      <c r="AE296" s="2">
        <v>219</v>
      </c>
      <c r="AF296" s="9">
        <v>0.154</v>
      </c>
      <c r="AG296" s="2">
        <v>2.2999999999999998</v>
      </c>
      <c r="AH296" s="6">
        <v>2941</v>
      </c>
      <c r="AI296">
        <v>270</v>
      </c>
      <c r="AJ296" s="8">
        <v>0.17299999999999999</v>
      </c>
      <c r="AK296">
        <v>1.6</v>
      </c>
      <c r="AL296" s="6">
        <v>1570</v>
      </c>
      <c r="AM296">
        <v>254</v>
      </c>
      <c r="AN296" s="8">
        <v>0.19500000000000001</v>
      </c>
      <c r="AO296">
        <v>3</v>
      </c>
      <c r="AP296" s="6">
        <v>3315</v>
      </c>
      <c r="AQ296">
        <v>353</v>
      </c>
      <c r="AR296" s="8">
        <v>0.17799999999999999</v>
      </c>
      <c r="AS296">
        <v>1.9</v>
      </c>
      <c r="AT296" s="6">
        <v>3239</v>
      </c>
      <c r="AU296" s="2">
        <v>346</v>
      </c>
      <c r="AV296" s="9">
        <v>0.156</v>
      </c>
      <c r="AW296" s="2">
        <v>1.6</v>
      </c>
      <c r="AX296" s="1">
        <v>577</v>
      </c>
      <c r="AY296" s="2">
        <v>161</v>
      </c>
      <c r="AZ296" s="9">
        <v>0.16500000000000001</v>
      </c>
      <c r="BA296" s="2">
        <v>4.5</v>
      </c>
      <c r="BB296" s="19">
        <f t="shared" si="79"/>
        <v>28390</v>
      </c>
      <c r="BC296" s="20">
        <f t="shared" si="80"/>
        <v>1005.256683638562</v>
      </c>
      <c r="BD296" s="23">
        <f t="shared" si="81"/>
        <v>0.16163559968572438</v>
      </c>
      <c r="BE296" s="24">
        <f t="shared" si="82"/>
        <v>5.5289593359296486E-3</v>
      </c>
      <c r="BF296" s="25">
        <f t="shared" si="83"/>
        <v>1005.256683638562</v>
      </c>
    </row>
    <row r="297" spans="1:58">
      <c r="A297" t="s">
        <v>17</v>
      </c>
      <c r="B297" t="s">
        <v>17</v>
      </c>
      <c r="C297" t="s">
        <v>171</v>
      </c>
      <c r="D297">
        <v>82</v>
      </c>
      <c r="E297" t="s">
        <v>228</v>
      </c>
      <c r="F297" s="5">
        <v>1425</v>
      </c>
      <c r="G297">
        <v>230</v>
      </c>
      <c r="H297" s="8">
        <v>0.19500000000000001</v>
      </c>
      <c r="I297">
        <v>3</v>
      </c>
      <c r="J297" s="6">
        <v>3399</v>
      </c>
      <c r="K297">
        <v>363</v>
      </c>
      <c r="L297" s="8">
        <v>0.28299999999999997</v>
      </c>
      <c r="M297">
        <v>2.9</v>
      </c>
      <c r="N297" s="6">
        <v>11272</v>
      </c>
      <c r="O297">
        <v>632</v>
      </c>
      <c r="P297" s="8">
        <v>0.217</v>
      </c>
      <c r="Q297">
        <v>1.1000000000000001</v>
      </c>
      <c r="R297" s="6">
        <v>1796</v>
      </c>
      <c r="S297">
        <v>200</v>
      </c>
      <c r="T297" s="8">
        <v>0.224</v>
      </c>
      <c r="U297">
        <v>2.4</v>
      </c>
      <c r="V297" s="6">
        <v>1597</v>
      </c>
      <c r="W297">
        <v>248</v>
      </c>
      <c r="X297" s="8">
        <v>0.19400000000000001</v>
      </c>
      <c r="Y297">
        <v>3</v>
      </c>
      <c r="Z297" s="6">
        <v>2644</v>
      </c>
      <c r="AA297" s="2">
        <v>256</v>
      </c>
      <c r="AB297" s="9">
        <v>0.23699999999999999</v>
      </c>
      <c r="AC297" s="2">
        <v>2.2000000000000002</v>
      </c>
      <c r="AD297" s="6">
        <v>1921</v>
      </c>
      <c r="AE297" s="2">
        <v>247</v>
      </c>
      <c r="AF297" s="9">
        <v>0.214</v>
      </c>
      <c r="AG297" s="2">
        <v>2.6</v>
      </c>
      <c r="AH297" s="6">
        <v>3708</v>
      </c>
      <c r="AI297">
        <v>368</v>
      </c>
      <c r="AJ297" s="8">
        <v>0.218</v>
      </c>
      <c r="AK297">
        <v>2.1</v>
      </c>
      <c r="AL297" s="6">
        <v>1619</v>
      </c>
      <c r="AM297">
        <v>222</v>
      </c>
      <c r="AN297" s="8">
        <v>0.20100000000000001</v>
      </c>
      <c r="AO297">
        <v>2.8</v>
      </c>
      <c r="AP297" s="6">
        <v>4376</v>
      </c>
      <c r="AQ297">
        <v>395</v>
      </c>
      <c r="AR297" s="8">
        <v>0.23499999999999999</v>
      </c>
      <c r="AS297">
        <v>2</v>
      </c>
      <c r="AT297" s="6">
        <v>4044</v>
      </c>
      <c r="AU297" s="2">
        <v>378</v>
      </c>
      <c r="AV297" s="9">
        <v>0.19500000000000001</v>
      </c>
      <c r="AW297" s="2">
        <v>1.7</v>
      </c>
      <c r="AX297" s="1">
        <v>656</v>
      </c>
      <c r="AY297" s="2">
        <v>142</v>
      </c>
      <c r="AZ297" s="9">
        <v>0.187</v>
      </c>
      <c r="BA297" s="2">
        <v>4</v>
      </c>
      <c r="BB297" s="19">
        <f t="shared" si="79"/>
        <v>38457</v>
      </c>
      <c r="BC297" s="20">
        <f t="shared" si="80"/>
        <v>1147.1368706479625</v>
      </c>
      <c r="BD297" s="23">
        <f t="shared" si="81"/>
        <v>0.21895104815476937</v>
      </c>
      <c r="BE297" s="24">
        <f t="shared" si="82"/>
        <v>6.2162864438862504E-3</v>
      </c>
      <c r="BF297" s="25">
        <f t="shared" si="83"/>
        <v>1147.1368706479625</v>
      </c>
    </row>
    <row r="298" spans="1:58">
      <c r="A298" t="s">
        <v>17</v>
      </c>
      <c r="B298" t="s">
        <v>17</v>
      </c>
      <c r="C298" t="s">
        <v>171</v>
      </c>
      <c r="D298">
        <v>83</v>
      </c>
      <c r="E298" t="s">
        <v>229</v>
      </c>
      <c r="F298">
        <v>745</v>
      </c>
      <c r="G298">
        <v>183</v>
      </c>
      <c r="H298" s="8">
        <v>0.10199999999999999</v>
      </c>
      <c r="I298">
        <v>2.4</v>
      </c>
      <c r="J298" s="6">
        <v>1698</v>
      </c>
      <c r="K298">
        <v>254</v>
      </c>
      <c r="L298" s="8">
        <v>0.14099999999999999</v>
      </c>
      <c r="M298">
        <v>2</v>
      </c>
      <c r="N298" s="6">
        <v>8265</v>
      </c>
      <c r="O298">
        <v>508</v>
      </c>
      <c r="P298" s="8">
        <v>0.159</v>
      </c>
      <c r="Q298">
        <v>1</v>
      </c>
      <c r="R298" s="6">
        <v>1139</v>
      </c>
      <c r="S298">
        <v>177</v>
      </c>
      <c r="T298" s="8">
        <v>0.14199999999999999</v>
      </c>
      <c r="U298">
        <v>2.1</v>
      </c>
      <c r="V298" s="6">
        <v>1109</v>
      </c>
      <c r="W298">
        <v>184</v>
      </c>
      <c r="X298" s="8">
        <v>0.13500000000000001</v>
      </c>
      <c r="Y298">
        <v>2.2000000000000002</v>
      </c>
      <c r="Z298" s="6">
        <v>1462</v>
      </c>
      <c r="AA298" s="2">
        <v>195</v>
      </c>
      <c r="AB298" s="9">
        <v>0.13100000000000001</v>
      </c>
      <c r="AC298" s="2">
        <v>1.8</v>
      </c>
      <c r="AD298" s="6">
        <v>1126</v>
      </c>
      <c r="AE298" s="2">
        <v>180</v>
      </c>
      <c r="AF298" s="9">
        <v>0.125</v>
      </c>
      <c r="AG298" s="2">
        <v>2</v>
      </c>
      <c r="AH298" s="6">
        <v>2036</v>
      </c>
      <c r="AI298">
        <v>301</v>
      </c>
      <c r="AJ298" s="11">
        <v>0.12</v>
      </c>
      <c r="AK298">
        <v>1.7</v>
      </c>
      <c r="AL298" s="1">
        <v>821</v>
      </c>
      <c r="AM298">
        <v>183</v>
      </c>
      <c r="AN298" s="8">
        <v>0.10199999999999999</v>
      </c>
      <c r="AO298">
        <v>2.2999999999999998</v>
      </c>
      <c r="AP298" s="6">
        <v>2388</v>
      </c>
      <c r="AQ298">
        <v>271</v>
      </c>
      <c r="AR298" s="8">
        <v>0.128</v>
      </c>
      <c r="AS298">
        <v>1.5</v>
      </c>
      <c r="AT298" s="6">
        <v>2373</v>
      </c>
      <c r="AU298" s="2">
        <v>269</v>
      </c>
      <c r="AV298" s="9">
        <v>0.115</v>
      </c>
      <c r="AW298" s="2">
        <v>1.3</v>
      </c>
      <c r="AX298" s="1">
        <v>276</v>
      </c>
      <c r="AY298" s="2">
        <v>96</v>
      </c>
      <c r="AZ298" s="9">
        <v>7.9000000000000001E-2</v>
      </c>
      <c r="BA298" s="2">
        <v>2.8</v>
      </c>
      <c r="BB298" s="19">
        <f t="shared" si="79"/>
        <v>23438</v>
      </c>
      <c r="BC298" s="20">
        <f t="shared" si="80"/>
        <v>877.9447590822557</v>
      </c>
      <c r="BD298" s="23">
        <f t="shared" si="81"/>
        <v>0.13344188747566071</v>
      </c>
      <c r="BE298" s="24">
        <f t="shared" si="82"/>
        <v>4.8470866890425682E-3</v>
      </c>
      <c r="BF298" s="25">
        <f t="shared" si="83"/>
        <v>877.9447590822557</v>
      </c>
    </row>
    <row r="299" spans="1:58">
      <c r="A299" t="s">
        <v>17</v>
      </c>
      <c r="B299" t="s">
        <v>17</v>
      </c>
      <c r="C299" t="s">
        <v>171</v>
      </c>
      <c r="D299">
        <v>84</v>
      </c>
      <c r="E299" t="s">
        <v>230</v>
      </c>
      <c r="F299">
        <v>566</v>
      </c>
      <c r="G299">
        <v>149</v>
      </c>
      <c r="H299" s="8">
        <v>7.8E-2</v>
      </c>
      <c r="I299">
        <v>2</v>
      </c>
      <c r="J299" s="6">
        <v>1171</v>
      </c>
      <c r="K299">
        <v>171</v>
      </c>
      <c r="L299" s="8">
        <v>9.8000000000000004E-2</v>
      </c>
      <c r="M299">
        <v>1.5</v>
      </c>
      <c r="N299" s="6">
        <v>9005</v>
      </c>
      <c r="O299">
        <v>569</v>
      </c>
      <c r="P299" s="8">
        <v>0.17299999999999999</v>
      </c>
      <c r="Q299">
        <v>1.1000000000000001</v>
      </c>
      <c r="R299" s="1">
        <v>856</v>
      </c>
      <c r="S299">
        <v>154</v>
      </c>
      <c r="T299" s="8">
        <v>0.107</v>
      </c>
      <c r="U299">
        <v>2</v>
      </c>
      <c r="V299" s="1">
        <v>792</v>
      </c>
      <c r="W299">
        <v>189</v>
      </c>
      <c r="X299" s="8">
        <v>9.6000000000000002E-2</v>
      </c>
      <c r="Y299">
        <v>2.2000000000000002</v>
      </c>
      <c r="Z299" s="6">
        <v>1064</v>
      </c>
      <c r="AA299" s="2">
        <v>193</v>
      </c>
      <c r="AB299" s="9">
        <v>9.5000000000000001E-2</v>
      </c>
      <c r="AC299" s="2">
        <v>1.8</v>
      </c>
      <c r="AD299" s="1">
        <v>612</v>
      </c>
      <c r="AE299" s="2">
        <v>142</v>
      </c>
      <c r="AF299" s="9">
        <v>6.8000000000000005E-2</v>
      </c>
      <c r="AG299" s="2">
        <v>1.5</v>
      </c>
      <c r="AH299" s="6">
        <v>1315</v>
      </c>
      <c r="AI299">
        <v>260</v>
      </c>
      <c r="AJ299" s="8">
        <v>7.6999999999999999E-2</v>
      </c>
      <c r="AK299">
        <v>1.5</v>
      </c>
      <c r="AL299" s="1">
        <v>575</v>
      </c>
      <c r="AM299">
        <v>140</v>
      </c>
      <c r="AN299" s="8">
        <v>7.0999999999999994E-2</v>
      </c>
      <c r="AO299">
        <v>1.7</v>
      </c>
      <c r="AP299" s="6">
        <v>1838</v>
      </c>
      <c r="AQ299">
        <v>222</v>
      </c>
      <c r="AR299" s="8">
        <v>9.9000000000000005E-2</v>
      </c>
      <c r="AS299">
        <v>1.2</v>
      </c>
      <c r="AT299" s="6">
        <v>1853</v>
      </c>
      <c r="AU299" s="2">
        <v>251</v>
      </c>
      <c r="AV299" s="9">
        <v>8.8999999999999996E-2</v>
      </c>
      <c r="AW299" s="2">
        <v>1.2</v>
      </c>
      <c r="AX299" s="1">
        <v>247</v>
      </c>
      <c r="AY299" s="2">
        <v>91</v>
      </c>
      <c r="AZ299" s="9">
        <v>7.0999999999999994E-2</v>
      </c>
      <c r="BA299" s="2">
        <v>2.5</v>
      </c>
      <c r="BB299" s="19">
        <f t="shared" si="79"/>
        <v>19894</v>
      </c>
      <c r="BC299" s="20">
        <f t="shared" si="80"/>
        <v>836.55185135172587</v>
      </c>
      <c r="BD299" s="23">
        <f t="shared" si="81"/>
        <v>0.11326448116054247</v>
      </c>
      <c r="BE299" s="24">
        <f t="shared" si="82"/>
        <v>4.6487148542395515E-3</v>
      </c>
      <c r="BF299" s="25">
        <f t="shared" si="83"/>
        <v>836.55185135172599</v>
      </c>
    </row>
    <row r="300" spans="1:58">
      <c r="A300" t="s">
        <v>17</v>
      </c>
      <c r="B300" t="s">
        <v>17</v>
      </c>
      <c r="C300" t="s">
        <v>171</v>
      </c>
      <c r="D300">
        <v>85</v>
      </c>
      <c r="E300" t="s">
        <v>231</v>
      </c>
      <c r="F300">
        <v>152</v>
      </c>
      <c r="G300">
        <v>72</v>
      </c>
      <c r="H300" s="8">
        <v>2.1000000000000001E-2</v>
      </c>
      <c r="I300">
        <v>1</v>
      </c>
      <c r="J300" s="1">
        <v>217</v>
      </c>
      <c r="K300">
        <v>96</v>
      </c>
      <c r="L300" s="8">
        <v>1.7999999999999999E-2</v>
      </c>
      <c r="M300">
        <v>0.8</v>
      </c>
      <c r="N300" s="6">
        <v>3161</v>
      </c>
      <c r="O300">
        <v>355</v>
      </c>
      <c r="P300" s="8">
        <v>6.0999999999999999E-2</v>
      </c>
      <c r="Q300">
        <v>0.7</v>
      </c>
      <c r="R300" s="1">
        <v>110</v>
      </c>
      <c r="S300">
        <v>50</v>
      </c>
      <c r="T300" s="8">
        <v>1.4E-2</v>
      </c>
      <c r="U300">
        <v>0.6</v>
      </c>
      <c r="V300" s="1">
        <v>175</v>
      </c>
      <c r="W300">
        <v>94</v>
      </c>
      <c r="X300" s="8">
        <v>2.1000000000000001E-2</v>
      </c>
      <c r="Y300">
        <v>1.1000000000000001</v>
      </c>
      <c r="Z300" s="1">
        <v>161</v>
      </c>
      <c r="AA300" s="2">
        <v>72</v>
      </c>
      <c r="AB300" s="9">
        <v>1.4E-2</v>
      </c>
      <c r="AC300" s="2">
        <v>0.6</v>
      </c>
      <c r="AD300" s="1">
        <v>121</v>
      </c>
      <c r="AE300" s="2">
        <v>90</v>
      </c>
      <c r="AF300" s="9">
        <v>1.2999999999999999E-2</v>
      </c>
      <c r="AG300" s="2">
        <v>1</v>
      </c>
      <c r="AH300" s="1">
        <v>260</v>
      </c>
      <c r="AI300">
        <v>93</v>
      </c>
      <c r="AJ300" s="8">
        <v>1.4999999999999999E-2</v>
      </c>
      <c r="AK300">
        <v>0.5</v>
      </c>
      <c r="AL300" s="1">
        <v>120</v>
      </c>
      <c r="AM300">
        <v>70</v>
      </c>
      <c r="AN300" s="8">
        <v>1.4999999999999999E-2</v>
      </c>
      <c r="AO300">
        <v>0.9</v>
      </c>
      <c r="AP300" s="1">
        <v>265</v>
      </c>
      <c r="AQ300">
        <v>92</v>
      </c>
      <c r="AR300" s="8">
        <v>1.4E-2</v>
      </c>
      <c r="AS300">
        <v>0.5</v>
      </c>
      <c r="AT300" s="1">
        <v>272</v>
      </c>
      <c r="AU300" s="2">
        <v>101</v>
      </c>
      <c r="AV300" s="9">
        <v>1.2999999999999999E-2</v>
      </c>
      <c r="AW300" s="2">
        <v>0.5</v>
      </c>
      <c r="AX300" s="1">
        <v>48</v>
      </c>
      <c r="AY300" s="2">
        <v>46</v>
      </c>
      <c r="AZ300" s="9">
        <v>1.4E-2</v>
      </c>
      <c r="BA300" s="2">
        <v>1.3</v>
      </c>
      <c r="BB300" s="19">
        <f t="shared" si="79"/>
        <v>5062</v>
      </c>
      <c r="BC300" s="20">
        <f t="shared" si="80"/>
        <v>446.51427748729378</v>
      </c>
      <c r="BD300" s="23">
        <f t="shared" si="81"/>
        <v>2.8819986108106262E-2</v>
      </c>
      <c r="BE300" s="24">
        <f t="shared" si="82"/>
        <v>2.5284715174084885E-3</v>
      </c>
      <c r="BF300" s="25">
        <f t="shared" si="83"/>
        <v>446.51427748729384</v>
      </c>
    </row>
    <row r="301" spans="1:58">
      <c r="A301" t="s">
        <v>17</v>
      </c>
      <c r="B301" t="s">
        <v>17</v>
      </c>
      <c r="C301" t="s">
        <v>171</v>
      </c>
      <c r="D301">
        <v>86</v>
      </c>
      <c r="E301" t="s">
        <v>232</v>
      </c>
      <c r="F301">
        <v>105</v>
      </c>
      <c r="G301">
        <v>76</v>
      </c>
      <c r="H301" s="8">
        <v>1.4E-2</v>
      </c>
      <c r="I301">
        <v>1</v>
      </c>
      <c r="J301" s="1">
        <v>29</v>
      </c>
      <c r="K301">
        <v>31</v>
      </c>
      <c r="L301" s="8">
        <v>2E-3</v>
      </c>
      <c r="M301">
        <v>0.3</v>
      </c>
      <c r="N301" s="6">
        <v>2375</v>
      </c>
      <c r="O301">
        <v>268</v>
      </c>
      <c r="P301" s="8">
        <v>4.5999999999999999E-2</v>
      </c>
      <c r="Q301">
        <v>0.5</v>
      </c>
      <c r="R301" s="1">
        <v>85</v>
      </c>
      <c r="S301">
        <v>41</v>
      </c>
      <c r="T301" s="8">
        <v>1.0999999999999999E-2</v>
      </c>
      <c r="U301">
        <v>0.5</v>
      </c>
      <c r="V301" s="1">
        <v>111</v>
      </c>
      <c r="W301">
        <v>49</v>
      </c>
      <c r="X301" s="8">
        <v>1.4E-2</v>
      </c>
      <c r="Y301">
        <v>0.6</v>
      </c>
      <c r="Z301" s="1">
        <v>163</v>
      </c>
      <c r="AA301" s="2">
        <v>71</v>
      </c>
      <c r="AB301" s="9">
        <v>1.4999999999999999E-2</v>
      </c>
      <c r="AC301" s="2">
        <v>0.6</v>
      </c>
      <c r="AD301" s="1">
        <v>99</v>
      </c>
      <c r="AE301" s="2">
        <v>72</v>
      </c>
      <c r="AF301" s="9">
        <v>1.0999999999999999E-2</v>
      </c>
      <c r="AG301" s="2">
        <v>0.8</v>
      </c>
      <c r="AH301" s="1">
        <v>233</v>
      </c>
      <c r="AI301">
        <v>95</v>
      </c>
      <c r="AJ301" s="8">
        <v>1.4E-2</v>
      </c>
      <c r="AK301">
        <v>0.6</v>
      </c>
      <c r="AL301" s="1">
        <v>53</v>
      </c>
      <c r="AM301">
        <v>39</v>
      </c>
      <c r="AN301" s="8">
        <v>7.0000000000000001E-3</v>
      </c>
      <c r="AO301">
        <v>0.5</v>
      </c>
      <c r="AP301" s="1">
        <v>368</v>
      </c>
      <c r="AQ301">
        <v>114</v>
      </c>
      <c r="AR301" s="11">
        <v>0.02</v>
      </c>
      <c r="AS301">
        <v>0.6</v>
      </c>
      <c r="AT301" s="1">
        <v>165</v>
      </c>
      <c r="AU301" s="2">
        <v>82</v>
      </c>
      <c r="AV301" s="9">
        <v>8.0000000000000002E-3</v>
      </c>
      <c r="AW301" s="2">
        <v>0.4</v>
      </c>
      <c r="AX301" s="1">
        <v>19</v>
      </c>
      <c r="AY301" s="2">
        <v>24</v>
      </c>
      <c r="AZ301" s="9">
        <v>5.0000000000000001E-3</v>
      </c>
      <c r="BA301" s="2">
        <v>0.7</v>
      </c>
      <c r="BB301" s="19">
        <f t="shared" si="79"/>
        <v>3805</v>
      </c>
      <c r="BC301" s="20">
        <f t="shared" si="80"/>
        <v>351.72432386742889</v>
      </c>
      <c r="BD301" s="23">
        <f t="shared" si="81"/>
        <v>2.1663383473201171E-2</v>
      </c>
      <c r="BE301" s="24">
        <f t="shared" si="82"/>
        <v>1.992673442140885E-3</v>
      </c>
      <c r="BF301" s="25">
        <f t="shared" si="83"/>
        <v>351.72432386742889</v>
      </c>
    </row>
    <row r="302" spans="1:58">
      <c r="A302" t="s">
        <v>17</v>
      </c>
      <c r="B302" t="s">
        <v>17</v>
      </c>
      <c r="C302" t="s">
        <v>171</v>
      </c>
      <c r="D302">
        <v>87</v>
      </c>
      <c r="E302" t="s">
        <v>247</v>
      </c>
      <c r="F302" s="5">
        <v>41173</v>
      </c>
      <c r="G302" s="5">
        <v>1860</v>
      </c>
      <c r="H302" t="s">
        <v>38</v>
      </c>
      <c r="J302" s="6">
        <v>53586</v>
      </c>
      <c r="K302" s="5">
        <v>1495</v>
      </c>
      <c r="L302" t="s">
        <v>38</v>
      </c>
      <c r="N302" s="6">
        <v>67340</v>
      </c>
      <c r="O302" s="5">
        <v>1319</v>
      </c>
      <c r="P302" t="s">
        <v>38</v>
      </c>
      <c r="R302" s="6">
        <v>49536</v>
      </c>
      <c r="S302" s="5">
        <v>3332</v>
      </c>
      <c r="T302" t="s">
        <v>38</v>
      </c>
      <c r="V302" s="6">
        <v>45830</v>
      </c>
      <c r="W302" s="5">
        <v>4206</v>
      </c>
      <c r="X302" t="s">
        <v>38</v>
      </c>
      <c r="Z302" s="6">
        <v>49320</v>
      </c>
      <c r="AA302" s="7">
        <v>2193</v>
      </c>
      <c r="AB302" s="2" t="s">
        <v>38</v>
      </c>
      <c r="AD302" s="6">
        <v>43762</v>
      </c>
      <c r="AE302" s="7">
        <v>2375</v>
      </c>
      <c r="AF302" s="2" t="s">
        <v>38</v>
      </c>
      <c r="AH302" s="6">
        <v>44098</v>
      </c>
      <c r="AI302" s="5">
        <v>2299</v>
      </c>
      <c r="AJ302" t="s">
        <v>38</v>
      </c>
      <c r="AL302" s="6">
        <v>41884</v>
      </c>
      <c r="AM302" s="5">
        <v>3210</v>
      </c>
      <c r="AN302" t="s">
        <v>38</v>
      </c>
      <c r="AP302" s="6">
        <v>49753</v>
      </c>
      <c r="AQ302" s="5">
        <v>1460</v>
      </c>
      <c r="AR302" t="s">
        <v>38</v>
      </c>
      <c r="AT302" s="6">
        <v>41526</v>
      </c>
      <c r="AU302" s="7">
        <v>2295</v>
      </c>
      <c r="AV302" s="2" t="s">
        <v>38</v>
      </c>
      <c r="AX302" s="6">
        <v>36486</v>
      </c>
      <c r="AY302" s="7">
        <v>3984</v>
      </c>
      <c r="AZ302" s="2" t="s">
        <v>38</v>
      </c>
      <c r="BB302" s="39">
        <f>AVERAGE(F302,J302,N302,R302,V302,Z302,AD302,AH302,AL302,AP302,AT302,AX302)</f>
        <v>47024.5</v>
      </c>
      <c r="BC302" s="40">
        <f>SQRT(SUM((G302^2),(K302^2),(O302^2),(S302^2),(W302^2),(AA302^2),(AE302^2),(AI302^2),(AM302^2),(AQ302^2),(AU302^2),(AY302^2))/144)</f>
        <v>770.71982047088068</v>
      </c>
      <c r="BD302" s="28" t="s">
        <v>38</v>
      </c>
      <c r="BE302" s="28" t="s">
        <v>38</v>
      </c>
      <c r="BF302" s="15"/>
    </row>
    <row r="303" spans="1:58">
      <c r="A303" t="s">
        <v>17</v>
      </c>
      <c r="B303" t="s">
        <v>17</v>
      </c>
      <c r="C303" t="s">
        <v>171</v>
      </c>
      <c r="D303">
        <v>88</v>
      </c>
      <c r="E303" t="s">
        <v>248</v>
      </c>
      <c r="F303" s="5">
        <v>54313</v>
      </c>
      <c r="G303" s="5">
        <v>4795</v>
      </c>
      <c r="H303" t="s">
        <v>38</v>
      </c>
      <c r="J303" s="6">
        <v>58702</v>
      </c>
      <c r="K303" s="5">
        <v>2046</v>
      </c>
      <c r="L303" t="s">
        <v>38</v>
      </c>
      <c r="N303" s="6">
        <v>82319</v>
      </c>
      <c r="O303" s="5">
        <v>1681</v>
      </c>
      <c r="P303" t="s">
        <v>38</v>
      </c>
      <c r="R303" s="6">
        <v>57930</v>
      </c>
      <c r="S303" s="5">
        <v>2103</v>
      </c>
      <c r="T303" t="s">
        <v>38</v>
      </c>
      <c r="V303" s="6">
        <v>57078</v>
      </c>
      <c r="W303" s="5">
        <v>2970</v>
      </c>
      <c r="X303" t="s">
        <v>38</v>
      </c>
      <c r="Z303" s="6">
        <v>57111</v>
      </c>
      <c r="AA303" s="7">
        <v>2497</v>
      </c>
      <c r="AB303" s="2" t="s">
        <v>38</v>
      </c>
      <c r="AD303" s="6">
        <v>52412</v>
      </c>
      <c r="AE303" s="7">
        <v>4158</v>
      </c>
      <c r="AF303" s="2" t="s">
        <v>38</v>
      </c>
      <c r="AH303" s="6">
        <v>54593</v>
      </c>
      <c r="AI303" s="5">
        <v>2211</v>
      </c>
      <c r="AJ303" t="s">
        <v>38</v>
      </c>
      <c r="AL303" s="6">
        <v>49574</v>
      </c>
      <c r="AM303" s="5">
        <v>2781</v>
      </c>
      <c r="AN303" t="s">
        <v>38</v>
      </c>
      <c r="AP303" s="6">
        <v>60788</v>
      </c>
      <c r="AQ303" s="5">
        <v>2655</v>
      </c>
      <c r="AR303" t="s">
        <v>38</v>
      </c>
      <c r="AT303" s="6">
        <v>51224</v>
      </c>
      <c r="AU303" s="7">
        <v>2007</v>
      </c>
      <c r="AV303" s="2" t="s">
        <v>38</v>
      </c>
      <c r="AX303" s="6">
        <v>46021</v>
      </c>
      <c r="AY303" s="7">
        <v>3909</v>
      </c>
      <c r="AZ303" s="2" t="s">
        <v>38</v>
      </c>
      <c r="BB303" s="39">
        <f>AVERAGE(F303,J303,N303,R303,V303,Z303,AD303,AH303,AL303,AP303,AT303,AX303)</f>
        <v>56838.75</v>
      </c>
      <c r="BC303" s="40">
        <f>SQRT(SUM((G303^2),(K303^2),(O303^2),(S303^2),(W303^2),(AA303^2),(AE303^2),(AI303^2),(AM303^2),(AQ303^2),(AU303^2),(AY303^2))/144)</f>
        <v>856.96177229014518</v>
      </c>
      <c r="BD303" s="28" t="s">
        <v>38</v>
      </c>
      <c r="BE303" s="28" t="s">
        <v>38</v>
      </c>
      <c r="BF303" s="15"/>
    </row>
    <row r="304" spans="1:58">
      <c r="A304" t="s">
        <v>17</v>
      </c>
      <c r="B304" t="s">
        <v>17</v>
      </c>
      <c r="C304" t="s">
        <v>171</v>
      </c>
      <c r="D304">
        <v>88.3</v>
      </c>
      <c r="BB304" s="19"/>
      <c r="BC304" s="16"/>
      <c r="BD304" s="16"/>
      <c r="BE304" s="16"/>
      <c r="BF304" s="15"/>
    </row>
    <row r="305" spans="1:58">
      <c r="A305" t="s">
        <v>17</v>
      </c>
      <c r="B305" t="s">
        <v>17</v>
      </c>
      <c r="C305" t="s">
        <v>171</v>
      </c>
      <c r="D305">
        <v>89</v>
      </c>
      <c r="E305" t="s">
        <v>249</v>
      </c>
      <c r="F305" s="5">
        <v>17778</v>
      </c>
      <c r="G305" s="5">
        <v>1333</v>
      </c>
      <c r="H305" t="s">
        <v>38</v>
      </c>
      <c r="J305" s="6">
        <v>19989</v>
      </c>
      <c r="K305">
        <v>636</v>
      </c>
      <c r="L305" t="s">
        <v>38</v>
      </c>
      <c r="N305" s="6">
        <v>27497</v>
      </c>
      <c r="O305">
        <v>516</v>
      </c>
      <c r="P305" t="s">
        <v>38</v>
      </c>
      <c r="R305" s="6">
        <v>21031</v>
      </c>
      <c r="S305">
        <v>898</v>
      </c>
      <c r="T305" t="s">
        <v>38</v>
      </c>
      <c r="V305" s="6">
        <v>18770</v>
      </c>
      <c r="W305">
        <v>874</v>
      </c>
      <c r="X305" t="s">
        <v>38</v>
      </c>
      <c r="Z305" s="6">
        <v>19332</v>
      </c>
      <c r="AA305" s="2">
        <v>696</v>
      </c>
      <c r="AB305" s="2" t="s">
        <v>38</v>
      </c>
      <c r="AD305" s="6">
        <v>18484</v>
      </c>
      <c r="AE305" s="7">
        <v>1064</v>
      </c>
      <c r="AF305" s="2" t="s">
        <v>38</v>
      </c>
      <c r="AH305" s="6">
        <v>18932</v>
      </c>
      <c r="AI305">
        <v>724</v>
      </c>
      <c r="AJ305" t="s">
        <v>38</v>
      </c>
      <c r="AL305" s="6">
        <v>17370</v>
      </c>
      <c r="AM305">
        <v>819</v>
      </c>
      <c r="AN305" t="s">
        <v>38</v>
      </c>
      <c r="AP305" s="6">
        <v>19897</v>
      </c>
      <c r="AQ305">
        <v>809</v>
      </c>
      <c r="AR305" t="s">
        <v>38</v>
      </c>
      <c r="AT305" s="6">
        <v>17547</v>
      </c>
      <c r="AU305" s="2">
        <v>519</v>
      </c>
      <c r="AV305" s="2" t="s">
        <v>38</v>
      </c>
      <c r="AX305" s="6">
        <v>16056</v>
      </c>
      <c r="AY305" s="7">
        <v>1167</v>
      </c>
      <c r="AZ305" s="2" t="s">
        <v>38</v>
      </c>
      <c r="BB305" s="39">
        <f>AVERAGE(F305,J305,N305,R305,V305,Z305,AD305,AH305,AL305,AP305,AT305,AX305)</f>
        <v>19390.25</v>
      </c>
      <c r="BC305" s="40">
        <f>SQRT(SUM((G305^2),(K305^2),(O305^2),(S305^2),(W305^2),(AA305^2),(AE305^2),(AI305^2),(AM305^2),(AQ305^2),(AU305^2),(AY305^2))/144)</f>
        <v>251.59354622088381</v>
      </c>
      <c r="BD305" s="28" t="s">
        <v>38</v>
      </c>
      <c r="BE305" s="28" t="s">
        <v>38</v>
      </c>
      <c r="BF305" s="15"/>
    </row>
    <row r="306" spans="1:58">
      <c r="A306" t="s">
        <v>17</v>
      </c>
      <c r="B306" t="s">
        <v>17</v>
      </c>
      <c r="C306" t="s">
        <v>171</v>
      </c>
      <c r="D306">
        <v>89.3</v>
      </c>
      <c r="BB306" s="19"/>
      <c r="BC306" s="16"/>
      <c r="BD306" s="16"/>
      <c r="BE306" s="16"/>
      <c r="BF306" s="15"/>
    </row>
    <row r="307" spans="1:58">
      <c r="A307" t="s">
        <v>17</v>
      </c>
      <c r="B307" t="s">
        <v>17</v>
      </c>
      <c r="C307" t="s">
        <v>171</v>
      </c>
      <c r="D307">
        <v>90</v>
      </c>
      <c r="E307" t="s">
        <v>32</v>
      </c>
      <c r="F307" s="5">
        <v>2922</v>
      </c>
      <c r="G307">
        <v>231</v>
      </c>
      <c r="H307" s="5">
        <v>2922</v>
      </c>
      <c r="J307" s="6">
        <v>4234</v>
      </c>
      <c r="K307">
        <v>313</v>
      </c>
      <c r="L307" s="5">
        <v>4234</v>
      </c>
      <c r="N307" s="6">
        <v>19599</v>
      </c>
      <c r="O307">
        <v>763</v>
      </c>
      <c r="P307" s="5">
        <v>19599</v>
      </c>
      <c r="R307" s="6">
        <v>3631</v>
      </c>
      <c r="S307">
        <v>290</v>
      </c>
      <c r="T307" s="5">
        <v>3631</v>
      </c>
      <c r="V307" s="6">
        <v>3645</v>
      </c>
      <c r="W307">
        <v>314</v>
      </c>
      <c r="X307" s="5">
        <v>3645</v>
      </c>
      <c r="Z307" s="6">
        <v>4700</v>
      </c>
      <c r="AA307" s="2">
        <v>380</v>
      </c>
      <c r="AB307" s="7">
        <v>4700</v>
      </c>
      <c r="AD307" s="6">
        <v>4217</v>
      </c>
      <c r="AE307" s="2">
        <v>361</v>
      </c>
      <c r="AF307" s="7">
        <v>4217</v>
      </c>
      <c r="AH307" s="6">
        <v>7638</v>
      </c>
      <c r="AI307">
        <v>476</v>
      </c>
      <c r="AJ307" s="5">
        <v>7638</v>
      </c>
      <c r="AL307" s="6">
        <v>2827</v>
      </c>
      <c r="AM307">
        <v>307</v>
      </c>
      <c r="AN307" s="5">
        <v>2827</v>
      </c>
      <c r="AP307" s="6">
        <v>8511</v>
      </c>
      <c r="AQ307">
        <v>434</v>
      </c>
      <c r="AR307" s="5">
        <v>8511</v>
      </c>
      <c r="AT307" s="6">
        <v>9953</v>
      </c>
      <c r="AU307" s="2">
        <v>595</v>
      </c>
      <c r="AV307" s="7">
        <v>9953</v>
      </c>
      <c r="AX307" s="6">
        <v>1427</v>
      </c>
      <c r="AY307" s="2">
        <v>200</v>
      </c>
      <c r="AZ307" s="7">
        <v>1427</v>
      </c>
      <c r="BB307" s="19">
        <f>SUM(F307,J307,N307,R307,V307,Z307,AD307,AH307,AL307,AP307,AT307,AX307)</f>
        <v>73304</v>
      </c>
      <c r="BC307" s="20">
        <f>SQRT((G307^2)+(K307^2)+(O307^2)+(S307^2)+(W307^2)+(AA307^2)+(AE307^2)+(AI307^2)+(AM307^2)+(AQ307^2)+(AU307^2)+(AY307^2))</f>
        <v>1447.1081507613728</v>
      </c>
      <c r="BD307" s="20">
        <f>SUM(H307,L307,P307,T307,X307,AB307,AF307,AJ307,AN307,AR307,AV307,AZ307)</f>
        <v>73304</v>
      </c>
      <c r="BE307" s="16"/>
      <c r="BF307" s="15"/>
    </row>
    <row r="308" spans="1:58">
      <c r="A308" t="s">
        <v>17</v>
      </c>
      <c r="B308" t="s">
        <v>17</v>
      </c>
      <c r="C308" t="s">
        <v>171</v>
      </c>
      <c r="D308">
        <v>91</v>
      </c>
      <c r="E308" t="s">
        <v>250</v>
      </c>
      <c r="F308" s="5">
        <v>18048</v>
      </c>
      <c r="G308" s="5">
        <v>1814</v>
      </c>
      <c r="H308" t="s">
        <v>38</v>
      </c>
      <c r="J308" s="6">
        <v>22367</v>
      </c>
      <c r="K308" s="5">
        <v>2752</v>
      </c>
      <c r="L308" t="s">
        <v>38</v>
      </c>
      <c r="N308" s="6">
        <v>32902</v>
      </c>
      <c r="O308" s="5">
        <v>1645</v>
      </c>
      <c r="P308" t="s">
        <v>38</v>
      </c>
      <c r="R308" s="6">
        <v>22839</v>
      </c>
      <c r="S308" s="5">
        <v>2034</v>
      </c>
      <c r="T308" t="s">
        <v>38</v>
      </c>
      <c r="V308" s="6">
        <v>18476</v>
      </c>
      <c r="W308" s="5">
        <v>2172</v>
      </c>
      <c r="X308" t="s">
        <v>38</v>
      </c>
      <c r="Z308" s="6">
        <v>21495</v>
      </c>
      <c r="AA308" s="7">
        <v>1753</v>
      </c>
      <c r="AB308" s="2" t="s">
        <v>38</v>
      </c>
      <c r="AD308" s="6">
        <v>18717</v>
      </c>
      <c r="AE308" s="7">
        <v>2598</v>
      </c>
      <c r="AF308" s="2" t="s">
        <v>38</v>
      </c>
      <c r="AH308" s="6">
        <v>19532</v>
      </c>
      <c r="AI308" s="5">
        <v>1290</v>
      </c>
      <c r="AJ308" t="s">
        <v>38</v>
      </c>
      <c r="AL308" s="6">
        <v>15903</v>
      </c>
      <c r="AM308" s="5">
        <v>1248</v>
      </c>
      <c r="AN308" t="s">
        <v>38</v>
      </c>
      <c r="AP308" s="6">
        <v>23891</v>
      </c>
      <c r="AQ308" s="5">
        <v>1633</v>
      </c>
      <c r="AR308" t="s">
        <v>38</v>
      </c>
      <c r="AT308" s="6">
        <v>17237</v>
      </c>
      <c r="AU308" s="7">
        <v>1426</v>
      </c>
      <c r="AV308" s="2" t="s">
        <v>38</v>
      </c>
      <c r="AX308" s="6">
        <v>18953</v>
      </c>
      <c r="AY308" s="7">
        <v>3171</v>
      </c>
      <c r="AZ308" s="2" t="s">
        <v>38</v>
      </c>
      <c r="BB308" s="39">
        <f>AVERAGE(F308,J308,N308,R308,V308,Z308,AD308,AH308,AL308,AP308,AT308,AX308)</f>
        <v>20863.333333333332</v>
      </c>
      <c r="BC308" s="40">
        <f>SQRT(SUM((G308^2),(K308^2),(O308^2),(S308^2),(W308^2),(AA308^2),(AE308^2),(AI308^2),(AM308^2),(AQ308^2),(AU308^2),(AY308^2))/144)</f>
        <v>590.57697776552948</v>
      </c>
      <c r="BD308" s="28" t="s">
        <v>38</v>
      </c>
      <c r="BE308" s="28" t="s">
        <v>38</v>
      </c>
      <c r="BF308" s="25"/>
    </row>
    <row r="309" spans="1:58">
      <c r="A309" t="s">
        <v>17</v>
      </c>
      <c r="B309" t="s">
        <v>17</v>
      </c>
      <c r="C309" t="s">
        <v>171</v>
      </c>
      <c r="D309">
        <v>92</v>
      </c>
      <c r="E309" t="s">
        <v>251</v>
      </c>
      <c r="F309" s="5">
        <v>23505</v>
      </c>
      <c r="G309" s="5">
        <v>1675</v>
      </c>
      <c r="H309" t="s">
        <v>38</v>
      </c>
      <c r="J309" s="6">
        <v>32018</v>
      </c>
      <c r="K309" s="5">
        <v>3578</v>
      </c>
      <c r="L309" t="s">
        <v>38</v>
      </c>
      <c r="N309" s="6">
        <v>43316</v>
      </c>
      <c r="O309" s="5">
        <v>2364</v>
      </c>
      <c r="P309" t="s">
        <v>38</v>
      </c>
      <c r="R309" s="6">
        <v>32396</v>
      </c>
      <c r="S309" s="5">
        <v>5560</v>
      </c>
      <c r="T309" t="s">
        <v>38</v>
      </c>
      <c r="V309" s="6">
        <v>25137</v>
      </c>
      <c r="W309" s="5">
        <v>2660</v>
      </c>
      <c r="X309" t="s">
        <v>38</v>
      </c>
      <c r="Z309" s="6">
        <v>27783</v>
      </c>
      <c r="AA309" s="7">
        <v>2088</v>
      </c>
      <c r="AB309" s="2" t="s">
        <v>38</v>
      </c>
      <c r="AD309" s="6">
        <v>28668</v>
      </c>
      <c r="AE309" s="7">
        <v>4370</v>
      </c>
      <c r="AF309" s="2" t="s">
        <v>38</v>
      </c>
      <c r="AH309" s="6">
        <v>24627</v>
      </c>
      <c r="AI309" s="5">
        <v>1333</v>
      </c>
      <c r="AJ309" t="s">
        <v>38</v>
      </c>
      <c r="AL309" s="6">
        <v>24631</v>
      </c>
      <c r="AM309" s="5">
        <v>2703</v>
      </c>
      <c r="AN309" t="s">
        <v>38</v>
      </c>
      <c r="AP309" s="6">
        <v>34415</v>
      </c>
      <c r="AQ309" s="5">
        <v>3612</v>
      </c>
      <c r="AR309" t="s">
        <v>38</v>
      </c>
      <c r="AT309" s="6">
        <v>24730</v>
      </c>
      <c r="AU309" s="7">
        <v>1370</v>
      </c>
      <c r="AV309" s="2" t="s">
        <v>38</v>
      </c>
      <c r="AX309" s="6">
        <v>26289</v>
      </c>
      <c r="AY309" s="7">
        <v>3170</v>
      </c>
      <c r="AZ309" s="2" t="s">
        <v>38</v>
      </c>
      <c r="BB309" s="39">
        <f>AVERAGE(F309,J309,N309,R309,V309,Z309,AD309,AH309,AL309,AP309,AT309,AX309)</f>
        <v>28959.583333333332</v>
      </c>
      <c r="BC309" s="40">
        <f>SQRT(SUM((G309^2),(K309^2),(O309^2),(S309^2),(W309^2),(AA309^2),(AE309^2),(AI309^2),(AM309^2),(AQ309^2),(AU309^2),(AY309^2))/144)</f>
        <v>900.22177437315713</v>
      </c>
      <c r="BD309" s="28" t="s">
        <v>38</v>
      </c>
      <c r="BE309" s="28" t="s">
        <v>38</v>
      </c>
      <c r="BF309" s="15"/>
    </row>
    <row r="310" spans="1:58">
      <c r="A310" t="s">
        <v>17</v>
      </c>
      <c r="B310" t="s">
        <v>17</v>
      </c>
      <c r="C310" t="s">
        <v>171</v>
      </c>
      <c r="D310">
        <v>92.3</v>
      </c>
      <c r="BB310" s="19"/>
      <c r="BC310" s="16"/>
      <c r="BD310" s="29"/>
      <c r="BE310" s="29"/>
      <c r="BF310" s="15"/>
    </row>
    <row r="311" spans="1:58">
      <c r="A311" t="s">
        <v>17</v>
      </c>
      <c r="B311" t="s">
        <v>17</v>
      </c>
      <c r="C311" t="s">
        <v>171</v>
      </c>
      <c r="D311">
        <v>93</v>
      </c>
      <c r="E311" t="s">
        <v>252</v>
      </c>
      <c r="F311" s="5">
        <v>21635</v>
      </c>
      <c r="G311" s="5">
        <v>1434</v>
      </c>
      <c r="H311" t="s">
        <v>38</v>
      </c>
      <c r="J311" s="6">
        <v>27244</v>
      </c>
      <c r="K311" s="5">
        <v>1181</v>
      </c>
      <c r="L311" t="s">
        <v>38</v>
      </c>
      <c r="N311" s="6">
        <v>31458</v>
      </c>
      <c r="O311">
        <v>608</v>
      </c>
      <c r="P311" t="s">
        <v>38</v>
      </c>
      <c r="R311" s="6">
        <v>24762</v>
      </c>
      <c r="S311" s="5">
        <v>1389</v>
      </c>
      <c r="T311" t="s">
        <v>38</v>
      </c>
      <c r="V311" s="6">
        <v>22648</v>
      </c>
      <c r="W311" s="5">
        <v>1829</v>
      </c>
      <c r="X311" t="s">
        <v>38</v>
      </c>
      <c r="Z311" s="6">
        <v>23869</v>
      </c>
      <c r="AA311" s="7">
        <v>1229</v>
      </c>
      <c r="AB311" s="2" t="s">
        <v>38</v>
      </c>
      <c r="AD311" s="6">
        <v>24742</v>
      </c>
      <c r="AE311" s="7">
        <v>1616</v>
      </c>
      <c r="AF311" s="2" t="s">
        <v>38</v>
      </c>
      <c r="AH311" s="6">
        <v>25041</v>
      </c>
      <c r="AI311" s="5">
        <v>1110</v>
      </c>
      <c r="AJ311" t="s">
        <v>38</v>
      </c>
      <c r="AL311" s="6">
        <v>22404</v>
      </c>
      <c r="AM311" s="5">
        <v>1329</v>
      </c>
      <c r="AN311" t="s">
        <v>38</v>
      </c>
      <c r="AP311" s="6">
        <v>24856</v>
      </c>
      <c r="AQ311" s="5">
        <v>1058</v>
      </c>
      <c r="AR311" t="s">
        <v>38</v>
      </c>
      <c r="AT311" s="6">
        <v>22599</v>
      </c>
      <c r="AU311" s="7">
        <v>1234</v>
      </c>
      <c r="AV311" s="2" t="s">
        <v>38</v>
      </c>
      <c r="AX311" s="6">
        <v>19948</v>
      </c>
      <c r="AY311" s="7">
        <v>1493</v>
      </c>
      <c r="AZ311" s="2" t="s">
        <v>38</v>
      </c>
      <c r="BB311" s="39">
        <f>AVERAGE(F311,J311,N311,R311,V311,Z311,AD311,AH311,AL311,AP311,AT311,AX311)</f>
        <v>24267.166666666668</v>
      </c>
      <c r="BC311" s="40">
        <f>SQRT(SUM((G311^2),(K311^2),(O311^2),(S311^2),(W311^2),(AA311^2),(AE311^2),(AI311^2),(AM311^2),(AQ311^2),(AU311^2),(AY311^2))/144)</f>
        <v>382.66926175078248</v>
      </c>
      <c r="BD311" s="28" t="s">
        <v>38</v>
      </c>
      <c r="BE311" s="28" t="s">
        <v>38</v>
      </c>
      <c r="BF311" s="15"/>
    </row>
    <row r="312" spans="1:58">
      <c r="A312" t="s">
        <v>17</v>
      </c>
      <c r="B312" t="s">
        <v>17</v>
      </c>
      <c r="C312" t="s">
        <v>171</v>
      </c>
      <c r="D312">
        <v>94</v>
      </c>
      <c r="E312" t="s">
        <v>253</v>
      </c>
      <c r="F312" s="5">
        <v>34489</v>
      </c>
      <c r="G312" s="5">
        <v>2711</v>
      </c>
      <c r="H312" t="s">
        <v>38</v>
      </c>
      <c r="J312" s="6">
        <v>39300</v>
      </c>
      <c r="K312" s="5">
        <v>1877</v>
      </c>
      <c r="L312" t="s">
        <v>38</v>
      </c>
      <c r="N312" s="6">
        <v>47869</v>
      </c>
      <c r="O312" s="5">
        <v>1533</v>
      </c>
      <c r="P312" t="s">
        <v>38</v>
      </c>
      <c r="R312" s="6">
        <v>38175</v>
      </c>
      <c r="S312" s="5">
        <v>1925</v>
      </c>
      <c r="T312" t="s">
        <v>38</v>
      </c>
      <c r="V312" s="6">
        <v>39763</v>
      </c>
      <c r="W312" s="5">
        <v>4448</v>
      </c>
      <c r="X312" t="s">
        <v>38</v>
      </c>
      <c r="Z312" s="6">
        <v>38678</v>
      </c>
      <c r="AA312" s="7">
        <v>1386</v>
      </c>
      <c r="AB312" s="2" t="s">
        <v>38</v>
      </c>
      <c r="AD312" s="6">
        <v>37810</v>
      </c>
      <c r="AE312" s="7">
        <v>1875</v>
      </c>
      <c r="AF312" s="2" t="s">
        <v>38</v>
      </c>
      <c r="AH312" s="6">
        <v>37175</v>
      </c>
      <c r="AI312" s="5">
        <v>2354</v>
      </c>
      <c r="AJ312" t="s">
        <v>38</v>
      </c>
      <c r="AL312" s="6">
        <v>38784</v>
      </c>
      <c r="AM312" s="5">
        <v>1525</v>
      </c>
      <c r="AN312" t="s">
        <v>38</v>
      </c>
      <c r="AP312" s="6">
        <v>41378</v>
      </c>
      <c r="AQ312" s="5">
        <v>1821</v>
      </c>
      <c r="AR312" t="s">
        <v>38</v>
      </c>
      <c r="AT312" s="6">
        <v>38979</v>
      </c>
      <c r="AU312" s="7">
        <v>2137</v>
      </c>
      <c r="AV312" s="2" t="s">
        <v>38</v>
      </c>
      <c r="AX312" s="6">
        <v>35200</v>
      </c>
      <c r="AY312" s="7">
        <v>2228</v>
      </c>
      <c r="AZ312" s="2" t="s">
        <v>38</v>
      </c>
      <c r="BB312" s="39">
        <f>AVERAGE(F312,J312,N312,R312,V312,Z312,AD312,AH312,AL312,AP312,AT312,AX312)</f>
        <v>38966.666666666664</v>
      </c>
      <c r="BC312" s="40">
        <f>SQRT(SUM((G312^2),(K312^2),(O312^2),(S312^2),(W312^2),(AA312^2),(AE312^2),(AI312^2),(AM312^2),(AQ312^2),(AU312^2),(AY312^2))/144)</f>
        <v>660.72048216742576</v>
      </c>
      <c r="BD312" s="28" t="s">
        <v>38</v>
      </c>
      <c r="BE312" s="28" t="s">
        <v>38</v>
      </c>
      <c r="BF312" s="15"/>
    </row>
    <row r="313" spans="1:58">
      <c r="A313" t="s">
        <v>17</v>
      </c>
      <c r="B313" t="s">
        <v>17</v>
      </c>
      <c r="C313" t="s">
        <v>171</v>
      </c>
      <c r="D313">
        <v>95</v>
      </c>
      <c r="E313" t="s">
        <v>254</v>
      </c>
      <c r="F313" s="5">
        <v>25531</v>
      </c>
      <c r="G313" s="5">
        <v>2690</v>
      </c>
      <c r="H313" t="s">
        <v>38</v>
      </c>
      <c r="J313" s="6">
        <v>29095</v>
      </c>
      <c r="K313" s="5">
        <v>1536</v>
      </c>
      <c r="L313" t="s">
        <v>38</v>
      </c>
      <c r="N313" s="6">
        <v>35899</v>
      </c>
      <c r="O313">
        <v>789</v>
      </c>
      <c r="P313" t="s">
        <v>38</v>
      </c>
      <c r="R313" s="6">
        <v>30667</v>
      </c>
      <c r="S313" s="5">
        <v>1402</v>
      </c>
      <c r="T313" t="s">
        <v>38</v>
      </c>
      <c r="V313" s="6">
        <v>29193</v>
      </c>
      <c r="W313" s="5">
        <v>4369</v>
      </c>
      <c r="X313" t="s">
        <v>38</v>
      </c>
      <c r="Z313" s="6">
        <v>28354</v>
      </c>
      <c r="AA313" s="7">
        <v>1867</v>
      </c>
      <c r="AB313" s="2" t="s">
        <v>38</v>
      </c>
      <c r="AD313" s="6">
        <v>27036</v>
      </c>
      <c r="AE313" s="7">
        <v>2139</v>
      </c>
      <c r="AF313" s="2" t="s">
        <v>38</v>
      </c>
      <c r="AH313" s="6">
        <v>28658</v>
      </c>
      <c r="AI313" s="5">
        <v>1391</v>
      </c>
      <c r="AJ313" t="s">
        <v>38</v>
      </c>
      <c r="AL313" s="6">
        <v>26915</v>
      </c>
      <c r="AM313" s="5">
        <v>2150</v>
      </c>
      <c r="AN313" t="s">
        <v>38</v>
      </c>
      <c r="AP313" s="6">
        <v>30690</v>
      </c>
      <c r="AQ313" s="5">
        <v>1315</v>
      </c>
      <c r="AR313" t="s">
        <v>38</v>
      </c>
      <c r="AT313" s="6">
        <v>28443</v>
      </c>
      <c r="AU313" s="7">
        <v>1645</v>
      </c>
      <c r="AV313" s="2" t="s">
        <v>38</v>
      </c>
      <c r="AX313" s="6">
        <v>25884</v>
      </c>
      <c r="AY313" s="7">
        <v>2689</v>
      </c>
      <c r="AZ313" s="2" t="s">
        <v>38</v>
      </c>
      <c r="BB313" s="39">
        <f>AVERAGE(F313,J313,N313,R313,V313,Z313,AD313,AH313,AL313,AP313,AT313,AX313)</f>
        <v>28863.75</v>
      </c>
      <c r="BC313" s="40">
        <f>SQRT(SUM((G313^2),(K313^2),(O313^2),(S313^2),(W313^2),(AA313^2),(AE313^2),(AI313^2),(AM313^2),(AQ313^2),(AU313^2),(AY313^2))/144)</f>
        <v>632.21416466257699</v>
      </c>
      <c r="BD313" s="28" t="s">
        <v>38</v>
      </c>
      <c r="BE313" s="28" t="s">
        <v>38</v>
      </c>
      <c r="BF313" s="15"/>
    </row>
    <row r="314" spans="1:58">
      <c r="A314" t="s">
        <v>17</v>
      </c>
      <c r="B314" t="s">
        <v>17</v>
      </c>
      <c r="C314" t="s">
        <v>171</v>
      </c>
      <c r="D314">
        <v>95.3</v>
      </c>
      <c r="BB314" s="19"/>
      <c r="BC314" s="16"/>
      <c r="BD314" s="16"/>
      <c r="BE314" s="16"/>
      <c r="BF314" s="15"/>
    </row>
    <row r="315" spans="1:58">
      <c r="A315" t="s">
        <v>17</v>
      </c>
      <c r="B315" t="s">
        <v>17</v>
      </c>
      <c r="C315" t="s">
        <v>171</v>
      </c>
      <c r="D315">
        <v>95.5</v>
      </c>
      <c r="E315" t="s">
        <v>255</v>
      </c>
      <c r="BB315" s="19"/>
      <c r="BC315" s="16"/>
      <c r="BD315" s="16"/>
      <c r="BE315" s="16"/>
      <c r="BF315" s="15"/>
    </row>
    <row r="316" spans="1:58">
      <c r="A316" t="s">
        <v>17</v>
      </c>
      <c r="B316" t="s">
        <v>17</v>
      </c>
      <c r="C316" t="s">
        <v>171</v>
      </c>
      <c r="D316">
        <v>96</v>
      </c>
      <c r="E316" t="s">
        <v>256</v>
      </c>
      <c r="F316" t="s">
        <v>38</v>
      </c>
      <c r="H316" t="s">
        <v>38</v>
      </c>
      <c r="J316" s="1" t="s">
        <v>38</v>
      </c>
      <c r="L316" t="s">
        <v>38</v>
      </c>
      <c r="N316" s="1" t="s">
        <v>38</v>
      </c>
      <c r="P316" t="s">
        <v>38</v>
      </c>
      <c r="R316" s="1" t="s">
        <v>38</v>
      </c>
      <c r="T316" t="s">
        <v>38</v>
      </c>
      <c r="V316" s="1" t="s">
        <v>38</v>
      </c>
      <c r="X316" t="s">
        <v>38</v>
      </c>
      <c r="Z316" s="1" t="s">
        <v>38</v>
      </c>
      <c r="AB316" s="2" t="s">
        <v>38</v>
      </c>
      <c r="AD316" s="1" t="s">
        <v>38</v>
      </c>
      <c r="AF316" s="2" t="s">
        <v>38</v>
      </c>
      <c r="AH316" s="1" t="s">
        <v>38</v>
      </c>
      <c r="AJ316" t="s">
        <v>38</v>
      </c>
      <c r="AL316" s="1" t="s">
        <v>38</v>
      </c>
      <c r="AN316" t="s">
        <v>38</v>
      </c>
      <c r="AP316" s="1" t="s">
        <v>38</v>
      </c>
      <c r="AR316" t="s">
        <v>38</v>
      </c>
      <c r="AT316" s="1" t="s">
        <v>38</v>
      </c>
      <c r="AV316" s="2" t="s">
        <v>38</v>
      </c>
      <c r="AX316" s="1" t="s">
        <v>38</v>
      </c>
      <c r="AZ316" s="2" t="s">
        <v>38</v>
      </c>
      <c r="BB316" s="19">
        <f t="shared" ref="BB316:BB322" si="84">SUM(F316,J316,N316,R316,V316,Z316,AD316,AH316,AL316,AP316,AT316,AX316)</f>
        <v>0</v>
      </c>
      <c r="BC316" s="20">
        <f t="shared" ref="BC316:BC322" si="85">SQRT((G316^2)+(K316^2)+(O316^2)+(S316^2)+(W316^2)+(AA316^2)+(AE316^2)+(AI316^2)+(AM316^2)+(AQ316^2)+(AU316^2)+(AY316^2))</f>
        <v>0</v>
      </c>
      <c r="BD316" s="29" t="s">
        <v>38</v>
      </c>
      <c r="BE316" s="29" t="s">
        <v>38</v>
      </c>
      <c r="BF316" s="15"/>
    </row>
    <row r="317" spans="1:58">
      <c r="A317" t="s">
        <v>17</v>
      </c>
      <c r="B317" t="s">
        <v>17</v>
      </c>
      <c r="C317" t="s">
        <v>171</v>
      </c>
      <c r="D317">
        <v>97</v>
      </c>
      <c r="E317" t="s">
        <v>257</v>
      </c>
      <c r="F317" t="s">
        <v>38</v>
      </c>
      <c r="H317" t="s">
        <v>38</v>
      </c>
      <c r="J317" s="1" t="s">
        <v>38</v>
      </c>
      <c r="L317" t="s">
        <v>38</v>
      </c>
      <c r="N317" s="1" t="s">
        <v>38</v>
      </c>
      <c r="P317" t="s">
        <v>38</v>
      </c>
      <c r="R317" s="1" t="s">
        <v>38</v>
      </c>
      <c r="T317" t="s">
        <v>38</v>
      </c>
      <c r="V317" s="1" t="s">
        <v>38</v>
      </c>
      <c r="X317" t="s">
        <v>38</v>
      </c>
      <c r="Z317" s="1" t="s">
        <v>38</v>
      </c>
      <c r="AB317" s="2" t="s">
        <v>38</v>
      </c>
      <c r="AD317" s="1" t="s">
        <v>38</v>
      </c>
      <c r="AF317" s="2" t="s">
        <v>38</v>
      </c>
      <c r="AH317" s="1" t="s">
        <v>38</v>
      </c>
      <c r="AJ317" t="s">
        <v>38</v>
      </c>
      <c r="AL317" s="1" t="s">
        <v>38</v>
      </c>
      <c r="AN317" t="s">
        <v>38</v>
      </c>
      <c r="AP317" s="1" t="s">
        <v>38</v>
      </c>
      <c r="AR317" t="s">
        <v>38</v>
      </c>
      <c r="AT317" s="1" t="s">
        <v>38</v>
      </c>
      <c r="AV317" s="2" t="s">
        <v>38</v>
      </c>
      <c r="AX317" s="1" t="s">
        <v>38</v>
      </c>
      <c r="AZ317" s="2" t="s">
        <v>38</v>
      </c>
      <c r="BB317" s="19">
        <f t="shared" si="84"/>
        <v>0</v>
      </c>
      <c r="BC317" s="20">
        <f t="shared" si="85"/>
        <v>0</v>
      </c>
      <c r="BD317" s="29" t="s">
        <v>38</v>
      </c>
      <c r="BE317" s="29" t="s">
        <v>38</v>
      </c>
      <c r="BF317" s="15"/>
    </row>
    <row r="318" spans="1:58">
      <c r="A318" t="s">
        <v>17</v>
      </c>
      <c r="B318" t="s">
        <v>17</v>
      </c>
      <c r="C318" t="s">
        <v>171</v>
      </c>
      <c r="D318">
        <v>98</v>
      </c>
      <c r="E318" t="s">
        <v>258</v>
      </c>
      <c r="F318" t="s">
        <v>38</v>
      </c>
      <c r="H318" t="s">
        <v>38</v>
      </c>
      <c r="J318" s="1" t="s">
        <v>38</v>
      </c>
      <c r="L318" t="s">
        <v>38</v>
      </c>
      <c r="N318" s="1" t="s">
        <v>38</v>
      </c>
      <c r="P318" t="s">
        <v>38</v>
      </c>
      <c r="R318" s="1" t="s">
        <v>38</v>
      </c>
      <c r="T318" t="s">
        <v>38</v>
      </c>
      <c r="V318" s="1" t="s">
        <v>38</v>
      </c>
      <c r="X318" t="s">
        <v>38</v>
      </c>
      <c r="Z318" s="1" t="s">
        <v>38</v>
      </c>
      <c r="AB318" s="2" t="s">
        <v>38</v>
      </c>
      <c r="AD318" s="1" t="s">
        <v>38</v>
      </c>
      <c r="AF318" s="2" t="s">
        <v>38</v>
      </c>
      <c r="AH318" s="1" t="s">
        <v>38</v>
      </c>
      <c r="AJ318" t="s">
        <v>38</v>
      </c>
      <c r="AL318" s="1" t="s">
        <v>38</v>
      </c>
      <c r="AN318" t="s">
        <v>38</v>
      </c>
      <c r="AP318" s="1" t="s">
        <v>38</v>
      </c>
      <c r="AR318" t="s">
        <v>38</v>
      </c>
      <c r="AT318" s="1" t="s">
        <v>38</v>
      </c>
      <c r="AV318" s="2" t="s">
        <v>38</v>
      </c>
      <c r="AX318" s="1" t="s">
        <v>38</v>
      </c>
      <c r="AZ318" s="2" t="s">
        <v>38</v>
      </c>
      <c r="BB318" s="19">
        <f t="shared" si="84"/>
        <v>0</v>
      </c>
      <c r="BC318" s="20">
        <f t="shared" si="85"/>
        <v>0</v>
      </c>
      <c r="BD318" s="29" t="s">
        <v>38</v>
      </c>
      <c r="BE318" s="29" t="s">
        <v>38</v>
      </c>
      <c r="BF318" s="15"/>
    </row>
    <row r="319" spans="1:58">
      <c r="A319" t="s">
        <v>17</v>
      </c>
      <c r="B319" t="s">
        <v>17</v>
      </c>
      <c r="C319" t="s">
        <v>171</v>
      </c>
      <c r="D319">
        <v>99</v>
      </c>
      <c r="E319" t="s">
        <v>259</v>
      </c>
      <c r="F319" t="s">
        <v>38</v>
      </c>
      <c r="H319" t="s">
        <v>38</v>
      </c>
      <c r="J319" s="1" t="s">
        <v>38</v>
      </c>
      <c r="L319" t="s">
        <v>38</v>
      </c>
      <c r="N319" s="1" t="s">
        <v>38</v>
      </c>
      <c r="P319" t="s">
        <v>38</v>
      </c>
      <c r="R319" s="1" t="s">
        <v>38</v>
      </c>
      <c r="T319" t="s">
        <v>38</v>
      </c>
      <c r="V319" s="1" t="s">
        <v>38</v>
      </c>
      <c r="X319" t="s">
        <v>38</v>
      </c>
      <c r="Z319" s="1" t="s">
        <v>38</v>
      </c>
      <c r="AB319" s="2" t="s">
        <v>38</v>
      </c>
      <c r="AD319" s="1" t="s">
        <v>38</v>
      </c>
      <c r="AF319" s="2" t="s">
        <v>38</v>
      </c>
      <c r="AH319" s="1" t="s">
        <v>38</v>
      </c>
      <c r="AJ319" t="s">
        <v>38</v>
      </c>
      <c r="AL319" s="1" t="s">
        <v>38</v>
      </c>
      <c r="AN319" t="s">
        <v>38</v>
      </c>
      <c r="AP319" s="1" t="s">
        <v>38</v>
      </c>
      <c r="AR319" t="s">
        <v>38</v>
      </c>
      <c r="AT319" s="1" t="s">
        <v>38</v>
      </c>
      <c r="AV319" s="2" t="s">
        <v>38</v>
      </c>
      <c r="AX319" s="1" t="s">
        <v>38</v>
      </c>
      <c r="AZ319" s="2" t="s">
        <v>38</v>
      </c>
      <c r="BB319" s="19">
        <f t="shared" si="84"/>
        <v>0</v>
      </c>
      <c r="BC319" s="20">
        <f t="shared" si="85"/>
        <v>0</v>
      </c>
      <c r="BD319" s="29" t="s">
        <v>38</v>
      </c>
      <c r="BE319" s="29" t="s">
        <v>38</v>
      </c>
      <c r="BF319" s="15"/>
    </row>
    <row r="320" spans="1:58">
      <c r="A320" t="s">
        <v>17</v>
      </c>
      <c r="B320" t="s">
        <v>17</v>
      </c>
      <c r="C320" t="s">
        <v>171</v>
      </c>
      <c r="D320">
        <v>100</v>
      </c>
      <c r="E320" t="s">
        <v>260</v>
      </c>
      <c r="F320" t="s">
        <v>38</v>
      </c>
      <c r="H320" t="s">
        <v>38</v>
      </c>
      <c r="J320" s="1" t="s">
        <v>38</v>
      </c>
      <c r="L320" t="s">
        <v>38</v>
      </c>
      <c r="N320" s="1" t="s">
        <v>38</v>
      </c>
      <c r="P320" t="s">
        <v>38</v>
      </c>
      <c r="R320" s="1" t="s">
        <v>38</v>
      </c>
      <c r="T320" t="s">
        <v>38</v>
      </c>
      <c r="V320" s="1" t="s">
        <v>38</v>
      </c>
      <c r="X320" t="s">
        <v>38</v>
      </c>
      <c r="Z320" s="1" t="s">
        <v>38</v>
      </c>
      <c r="AB320" s="2" t="s">
        <v>38</v>
      </c>
      <c r="AD320" s="1" t="s">
        <v>38</v>
      </c>
      <c r="AF320" s="2" t="s">
        <v>38</v>
      </c>
      <c r="AH320" s="1" t="s">
        <v>38</v>
      </c>
      <c r="AJ320" t="s">
        <v>38</v>
      </c>
      <c r="AL320" s="1" t="s">
        <v>38</v>
      </c>
      <c r="AN320" t="s">
        <v>38</v>
      </c>
      <c r="AP320" s="1" t="s">
        <v>38</v>
      </c>
      <c r="AR320" t="s">
        <v>38</v>
      </c>
      <c r="AT320" s="1" t="s">
        <v>38</v>
      </c>
      <c r="AV320" s="2" t="s">
        <v>38</v>
      </c>
      <c r="AX320" s="1" t="s">
        <v>38</v>
      </c>
      <c r="AZ320" s="2" t="s">
        <v>38</v>
      </c>
      <c r="BB320" s="19">
        <f t="shared" si="84"/>
        <v>0</v>
      </c>
      <c r="BC320" s="20">
        <f t="shared" si="85"/>
        <v>0</v>
      </c>
      <c r="BD320" s="29" t="s">
        <v>38</v>
      </c>
      <c r="BE320" s="29" t="s">
        <v>38</v>
      </c>
      <c r="BF320" s="15"/>
    </row>
    <row r="321" spans="1:58">
      <c r="A321" t="s">
        <v>17</v>
      </c>
      <c r="B321" t="s">
        <v>17</v>
      </c>
      <c r="C321" t="s">
        <v>171</v>
      </c>
      <c r="D321">
        <v>101</v>
      </c>
      <c r="E321" t="s">
        <v>261</v>
      </c>
      <c r="F321" t="s">
        <v>38</v>
      </c>
      <c r="H321" t="s">
        <v>38</v>
      </c>
      <c r="J321" s="1" t="s">
        <v>38</v>
      </c>
      <c r="L321" t="s">
        <v>38</v>
      </c>
      <c r="N321" s="1" t="s">
        <v>38</v>
      </c>
      <c r="P321" t="s">
        <v>38</v>
      </c>
      <c r="R321" s="1" t="s">
        <v>38</v>
      </c>
      <c r="T321" t="s">
        <v>38</v>
      </c>
      <c r="V321" s="1" t="s">
        <v>38</v>
      </c>
      <c r="X321" t="s">
        <v>38</v>
      </c>
      <c r="Z321" s="1" t="s">
        <v>38</v>
      </c>
      <c r="AB321" s="2" t="s">
        <v>38</v>
      </c>
      <c r="AD321" s="1" t="s">
        <v>38</v>
      </c>
      <c r="AF321" s="2" t="s">
        <v>38</v>
      </c>
      <c r="AH321" s="1" t="s">
        <v>38</v>
      </c>
      <c r="AJ321" t="s">
        <v>38</v>
      </c>
      <c r="AL321" s="1" t="s">
        <v>38</v>
      </c>
      <c r="AN321" t="s">
        <v>38</v>
      </c>
      <c r="AP321" s="1" t="s">
        <v>38</v>
      </c>
      <c r="AR321" t="s">
        <v>38</v>
      </c>
      <c r="AT321" s="1" t="s">
        <v>38</v>
      </c>
      <c r="AV321" s="2" t="s">
        <v>38</v>
      </c>
      <c r="AX321" s="1" t="s">
        <v>38</v>
      </c>
      <c r="AZ321" s="2" t="s">
        <v>38</v>
      </c>
      <c r="BB321" s="19">
        <f t="shared" si="84"/>
        <v>0</v>
      </c>
      <c r="BC321" s="20">
        <f t="shared" si="85"/>
        <v>0</v>
      </c>
      <c r="BD321" s="29" t="s">
        <v>38</v>
      </c>
      <c r="BE321" s="29" t="s">
        <v>38</v>
      </c>
      <c r="BF321" s="15"/>
    </row>
    <row r="322" spans="1:58">
      <c r="A322" t="s">
        <v>17</v>
      </c>
      <c r="B322" t="s">
        <v>17</v>
      </c>
      <c r="C322" t="s">
        <v>171</v>
      </c>
      <c r="D322">
        <v>102</v>
      </c>
      <c r="E322" t="s">
        <v>260</v>
      </c>
      <c r="F322" t="s">
        <v>38</v>
      </c>
      <c r="H322" t="s">
        <v>38</v>
      </c>
      <c r="J322" s="1" t="s">
        <v>38</v>
      </c>
      <c r="L322" t="s">
        <v>38</v>
      </c>
      <c r="N322" s="1" t="s">
        <v>38</v>
      </c>
      <c r="P322" t="s">
        <v>38</v>
      </c>
      <c r="R322" s="1" t="s">
        <v>38</v>
      </c>
      <c r="T322" t="s">
        <v>38</v>
      </c>
      <c r="V322" s="1" t="s">
        <v>38</v>
      </c>
      <c r="X322" t="s">
        <v>38</v>
      </c>
      <c r="Z322" s="1" t="s">
        <v>38</v>
      </c>
      <c r="AB322" s="2" t="s">
        <v>38</v>
      </c>
      <c r="AD322" s="1" t="s">
        <v>38</v>
      </c>
      <c r="AF322" s="2" t="s">
        <v>38</v>
      </c>
      <c r="AH322" s="1" t="s">
        <v>38</v>
      </c>
      <c r="AJ322" t="s">
        <v>38</v>
      </c>
      <c r="AL322" s="1" t="s">
        <v>38</v>
      </c>
      <c r="AN322" t="s">
        <v>38</v>
      </c>
      <c r="AP322" s="1" t="s">
        <v>38</v>
      </c>
      <c r="AR322" t="s">
        <v>38</v>
      </c>
      <c r="AT322" s="1" t="s">
        <v>38</v>
      </c>
      <c r="AV322" s="2" t="s">
        <v>38</v>
      </c>
      <c r="AX322" s="1" t="s">
        <v>38</v>
      </c>
      <c r="AZ322" s="2" t="s">
        <v>38</v>
      </c>
      <c r="BB322" s="19">
        <f t="shared" si="84"/>
        <v>0</v>
      </c>
      <c r="BC322" s="20">
        <f t="shared" si="85"/>
        <v>0</v>
      </c>
      <c r="BD322" s="29" t="s">
        <v>38</v>
      </c>
      <c r="BE322" s="29" t="s">
        <v>38</v>
      </c>
      <c r="BF322" s="15"/>
    </row>
    <row r="323" spans="1:58">
      <c r="A323" t="s">
        <v>17</v>
      </c>
      <c r="B323" t="s">
        <v>17</v>
      </c>
      <c r="C323" t="s">
        <v>171</v>
      </c>
      <c r="D323">
        <v>102.3</v>
      </c>
      <c r="BB323" s="19"/>
      <c r="BC323" s="16"/>
      <c r="BD323" s="29"/>
      <c r="BE323" s="29"/>
      <c r="BF323" s="15"/>
    </row>
    <row r="324" spans="1:58">
      <c r="A324" t="s">
        <v>17</v>
      </c>
      <c r="B324" t="s">
        <v>17</v>
      </c>
      <c r="C324" t="s">
        <v>171</v>
      </c>
      <c r="D324">
        <v>102.5</v>
      </c>
      <c r="E324" t="s">
        <v>262</v>
      </c>
      <c r="BB324" s="19"/>
      <c r="BC324" s="16"/>
      <c r="BD324" s="29"/>
      <c r="BE324" s="29"/>
      <c r="BF324" s="15"/>
    </row>
    <row r="325" spans="1:58">
      <c r="A325" t="s">
        <v>17</v>
      </c>
      <c r="B325" t="s">
        <v>17</v>
      </c>
      <c r="C325" t="s">
        <v>171</v>
      </c>
      <c r="D325">
        <v>103</v>
      </c>
      <c r="E325" t="s">
        <v>263</v>
      </c>
      <c r="F325" s="8">
        <v>0.186</v>
      </c>
      <c r="G325">
        <v>2.2999999999999998</v>
      </c>
      <c r="H325" t="s">
        <v>38</v>
      </c>
      <c r="J325" s="12">
        <v>0.10100000000000001</v>
      </c>
      <c r="K325">
        <v>1.6</v>
      </c>
      <c r="L325" t="s">
        <v>38</v>
      </c>
      <c r="N325" s="12">
        <v>6.8000000000000005E-2</v>
      </c>
      <c r="O325">
        <v>0.8</v>
      </c>
      <c r="P325" t="s">
        <v>38</v>
      </c>
      <c r="R325" s="12">
        <v>0.13300000000000001</v>
      </c>
      <c r="S325">
        <v>2.1</v>
      </c>
      <c r="T325" t="s">
        <v>38</v>
      </c>
      <c r="V325" s="12">
        <v>0.17599999999999999</v>
      </c>
      <c r="W325">
        <v>3.1</v>
      </c>
      <c r="X325" t="s">
        <v>38</v>
      </c>
      <c r="Z325" s="12">
        <v>0.11700000000000001</v>
      </c>
      <c r="AA325" s="2">
        <v>1.6</v>
      </c>
      <c r="AB325" s="2" t="s">
        <v>38</v>
      </c>
      <c r="AD325" s="12">
        <v>0.16400000000000001</v>
      </c>
      <c r="AE325" s="2">
        <v>2.6</v>
      </c>
      <c r="AF325" s="2" t="s">
        <v>38</v>
      </c>
      <c r="AH325" s="12">
        <v>0.155</v>
      </c>
      <c r="AI325">
        <v>1.9</v>
      </c>
      <c r="AJ325" t="s">
        <v>38</v>
      </c>
      <c r="AL325" s="12">
        <v>0.187</v>
      </c>
      <c r="AM325">
        <v>2.8</v>
      </c>
      <c r="AN325" t="s">
        <v>38</v>
      </c>
      <c r="AP325" s="12">
        <v>0.115</v>
      </c>
      <c r="AQ325">
        <v>1.6</v>
      </c>
      <c r="AR325" t="s">
        <v>38</v>
      </c>
      <c r="AT325" s="12">
        <v>0.17899999999999999</v>
      </c>
      <c r="AU325" s="2">
        <v>1.8</v>
      </c>
      <c r="AV325" s="2" t="s">
        <v>38</v>
      </c>
      <c r="AX325" s="12">
        <v>0.189</v>
      </c>
      <c r="AY325" s="2">
        <v>3.8</v>
      </c>
      <c r="AZ325" s="2" t="s">
        <v>38</v>
      </c>
      <c r="BB325" s="41">
        <f t="shared" ref="BB325:BB344" si="86">AVERAGE(F325,J325,N325,R325,V325,Z325,AD325,AH325,AL325,AP325,AT325,AX325)</f>
        <v>0.14750000000000002</v>
      </c>
      <c r="BC325" s="27">
        <f>SQRT(SUM((G325^2),(K325^2),(O325^2),(S325^2),(W325^2),(AA325^2),(AE325^2),(AI325^2),(AM325^2),(AQ325^2),(AU325^2),(AY325^2))/144)</f>
        <v>0.66416196150570916</v>
      </c>
      <c r="BD325" s="28" t="s">
        <v>38</v>
      </c>
      <c r="BE325" s="28" t="s">
        <v>38</v>
      </c>
      <c r="BF325" s="15"/>
    </row>
    <row r="326" spans="1:58">
      <c r="A326" t="s">
        <v>17</v>
      </c>
      <c r="B326" t="s">
        <v>17</v>
      </c>
      <c r="C326" t="s">
        <v>171</v>
      </c>
      <c r="D326">
        <v>104</v>
      </c>
      <c r="E326" t="s">
        <v>264</v>
      </c>
      <c r="F326" s="8">
        <v>0.27400000000000002</v>
      </c>
      <c r="G326">
        <v>4</v>
      </c>
      <c r="H326" t="s">
        <v>38</v>
      </c>
      <c r="J326" s="12">
        <v>0.16800000000000001</v>
      </c>
      <c r="K326">
        <v>2.9</v>
      </c>
      <c r="L326" t="s">
        <v>38</v>
      </c>
      <c r="N326" s="12">
        <v>0.105</v>
      </c>
      <c r="O326">
        <v>1.3</v>
      </c>
      <c r="P326" t="s">
        <v>38</v>
      </c>
      <c r="R326" s="12">
        <v>0.21199999999999999</v>
      </c>
      <c r="S326">
        <v>4.2</v>
      </c>
      <c r="T326" t="s">
        <v>38</v>
      </c>
      <c r="V326" s="13">
        <v>0.27</v>
      </c>
      <c r="W326">
        <v>4.5</v>
      </c>
      <c r="X326" t="s">
        <v>38</v>
      </c>
      <c r="Z326" s="13">
        <v>0.17</v>
      </c>
      <c r="AA326" s="2">
        <v>2.9</v>
      </c>
      <c r="AB326" s="2" t="s">
        <v>38</v>
      </c>
      <c r="AD326" s="12">
        <v>0.26200000000000001</v>
      </c>
      <c r="AE326" s="2">
        <v>4.4000000000000004</v>
      </c>
      <c r="AF326" s="2" t="s">
        <v>38</v>
      </c>
      <c r="AH326" s="12">
        <v>0.22800000000000001</v>
      </c>
      <c r="AI326">
        <v>3.4</v>
      </c>
      <c r="AJ326" t="s">
        <v>38</v>
      </c>
      <c r="AL326" s="12">
        <v>0.26800000000000002</v>
      </c>
      <c r="AM326">
        <v>4.5</v>
      </c>
      <c r="AN326" t="s">
        <v>38</v>
      </c>
      <c r="AP326" s="12">
        <v>0.193</v>
      </c>
      <c r="AQ326">
        <v>2.9</v>
      </c>
      <c r="AR326" t="s">
        <v>38</v>
      </c>
      <c r="AT326" s="12">
        <v>0.29499999999999998</v>
      </c>
      <c r="AU326" s="2">
        <v>3.2</v>
      </c>
      <c r="AV326" s="2" t="s">
        <v>38</v>
      </c>
      <c r="AX326" s="12">
        <v>0.23499999999999999</v>
      </c>
      <c r="AY326" s="2">
        <v>6.5</v>
      </c>
      <c r="AZ326" s="2" t="s">
        <v>38</v>
      </c>
      <c r="BB326" s="41">
        <f t="shared" si="86"/>
        <v>0.2233333333333333</v>
      </c>
      <c r="BC326" s="27">
        <f t="shared" ref="BC326:BC333" si="87">SQRT(SUM((G326^2),(K326^2),(O326^2),(S326^2),(W326^2),(AA326^2),(AE326^2),(AI326^2),(AM326^2),(AQ326^2),(AU326^2),(AY326^2))/144)</f>
        <v>1.1318311122542386</v>
      </c>
      <c r="BD326" s="28" t="s">
        <v>38</v>
      </c>
      <c r="BE326" s="28" t="s">
        <v>38</v>
      </c>
      <c r="BF326" s="15"/>
    </row>
    <row r="327" spans="1:58">
      <c r="A327" t="s">
        <v>17</v>
      </c>
      <c r="B327" t="s">
        <v>17</v>
      </c>
      <c r="C327" t="s">
        <v>171</v>
      </c>
      <c r="D327">
        <v>105</v>
      </c>
      <c r="E327" t="s">
        <v>265</v>
      </c>
      <c r="F327" s="11">
        <v>0.28000000000000003</v>
      </c>
      <c r="G327">
        <v>9.6999999999999993</v>
      </c>
      <c r="H327" t="s">
        <v>38</v>
      </c>
      <c r="J327" s="12">
        <v>0.253</v>
      </c>
      <c r="K327">
        <v>9.1</v>
      </c>
      <c r="L327" t="s">
        <v>38</v>
      </c>
      <c r="N327" s="13">
        <v>0.14000000000000001</v>
      </c>
      <c r="O327">
        <v>3.6</v>
      </c>
      <c r="P327" t="s">
        <v>38</v>
      </c>
      <c r="R327" s="12">
        <v>0.34300000000000003</v>
      </c>
      <c r="S327">
        <v>13.2</v>
      </c>
      <c r="T327" t="s">
        <v>38</v>
      </c>
      <c r="V327" s="12">
        <v>0.31900000000000001</v>
      </c>
      <c r="W327">
        <v>12.4</v>
      </c>
      <c r="X327" t="s">
        <v>38</v>
      </c>
      <c r="Z327" s="12">
        <v>0.28899999999999998</v>
      </c>
      <c r="AA327" s="2">
        <v>9.5</v>
      </c>
      <c r="AB327" s="2" t="s">
        <v>38</v>
      </c>
      <c r="AD327" s="13">
        <v>0.23</v>
      </c>
      <c r="AE327" s="2">
        <v>10.199999999999999</v>
      </c>
      <c r="AF327" s="2" t="s">
        <v>38</v>
      </c>
      <c r="AH327" s="12">
        <v>0.33700000000000002</v>
      </c>
      <c r="AI327">
        <v>8.3000000000000007</v>
      </c>
      <c r="AJ327" t="s">
        <v>38</v>
      </c>
      <c r="AL327" s="12">
        <v>0.251</v>
      </c>
      <c r="AM327">
        <v>11.8</v>
      </c>
      <c r="AN327" t="s">
        <v>38</v>
      </c>
      <c r="AP327" s="13">
        <v>0.22</v>
      </c>
      <c r="AQ327">
        <v>5.7</v>
      </c>
      <c r="AR327" t="s">
        <v>38</v>
      </c>
      <c r="AT327" s="12">
        <v>0.375</v>
      </c>
      <c r="AU327" s="2">
        <v>8.6999999999999993</v>
      </c>
      <c r="AV327" s="2" t="s">
        <v>38</v>
      </c>
      <c r="AX327" s="12">
        <v>0.309</v>
      </c>
      <c r="AY327" s="2">
        <v>12.6</v>
      </c>
      <c r="AZ327" s="2" t="s">
        <v>38</v>
      </c>
      <c r="BB327" s="41">
        <f t="shared" si="86"/>
        <v>0.27883333333333332</v>
      </c>
      <c r="BC327" s="27">
        <f t="shared" si="87"/>
        <v>2.8713382478094309</v>
      </c>
      <c r="BD327" s="28" t="s">
        <v>38</v>
      </c>
      <c r="BE327" s="28" t="s">
        <v>38</v>
      </c>
      <c r="BF327" s="15"/>
    </row>
    <row r="328" spans="1:58">
      <c r="A328" t="s">
        <v>17</v>
      </c>
      <c r="B328" t="s">
        <v>17</v>
      </c>
      <c r="C328" t="s">
        <v>171</v>
      </c>
      <c r="D328">
        <v>106</v>
      </c>
      <c r="E328" t="s">
        <v>266</v>
      </c>
      <c r="F328" s="8">
        <v>0.105</v>
      </c>
      <c r="G328">
        <v>2.2999999999999998</v>
      </c>
      <c r="H328" t="s">
        <v>38</v>
      </c>
      <c r="J328" s="12">
        <v>5.0999999999999997E-2</v>
      </c>
      <c r="K328">
        <v>1.3</v>
      </c>
      <c r="L328" t="s">
        <v>38</v>
      </c>
      <c r="N328" s="12">
        <v>2.1000000000000001E-2</v>
      </c>
      <c r="O328">
        <v>0.4</v>
      </c>
      <c r="P328" t="s">
        <v>38</v>
      </c>
      <c r="R328" s="12">
        <v>5.2999999999999999E-2</v>
      </c>
      <c r="S328">
        <v>1.5</v>
      </c>
      <c r="T328" t="s">
        <v>38</v>
      </c>
      <c r="V328" s="12">
        <v>0.11600000000000001</v>
      </c>
      <c r="W328">
        <v>3.5</v>
      </c>
      <c r="X328" t="s">
        <v>38</v>
      </c>
      <c r="Z328" s="12">
        <v>5.5E-2</v>
      </c>
      <c r="AA328" s="2">
        <v>1.5</v>
      </c>
      <c r="AB328" s="2" t="s">
        <v>38</v>
      </c>
      <c r="AD328" s="13">
        <v>0.09</v>
      </c>
      <c r="AE328" s="2">
        <v>2.4</v>
      </c>
      <c r="AF328" s="2" t="s">
        <v>38</v>
      </c>
      <c r="AH328" s="12">
        <v>7.3999999999999996E-2</v>
      </c>
      <c r="AI328">
        <v>1.5</v>
      </c>
      <c r="AJ328" t="s">
        <v>38</v>
      </c>
      <c r="AL328" s="12">
        <v>8.5000000000000006E-2</v>
      </c>
      <c r="AM328">
        <v>2.5</v>
      </c>
      <c r="AN328" t="s">
        <v>38</v>
      </c>
      <c r="AP328" s="12">
        <v>6.6000000000000003E-2</v>
      </c>
      <c r="AQ328">
        <v>1.3</v>
      </c>
      <c r="AR328" t="s">
        <v>38</v>
      </c>
      <c r="AT328" s="12">
        <v>9.7000000000000003E-2</v>
      </c>
      <c r="AU328" s="2">
        <v>1.7</v>
      </c>
      <c r="AV328" s="2" t="s">
        <v>38</v>
      </c>
      <c r="AX328" s="12">
        <v>0.104</v>
      </c>
      <c r="AY328" s="2">
        <v>3.3</v>
      </c>
      <c r="AZ328" s="2" t="s">
        <v>38</v>
      </c>
      <c r="BB328" s="41">
        <f t="shared" si="86"/>
        <v>7.6416666666666661E-2</v>
      </c>
      <c r="BC328" s="27">
        <f t="shared" si="87"/>
        <v>0.61021398796742699</v>
      </c>
      <c r="BD328" s="28" t="s">
        <v>38</v>
      </c>
      <c r="BE328" s="28" t="s">
        <v>38</v>
      </c>
      <c r="BF328" s="15"/>
    </row>
    <row r="329" spans="1:58">
      <c r="A329" t="s">
        <v>17</v>
      </c>
      <c r="B329" t="s">
        <v>17</v>
      </c>
      <c r="C329" t="s">
        <v>171</v>
      </c>
      <c r="D329">
        <v>107</v>
      </c>
      <c r="E329" t="s">
        <v>264</v>
      </c>
      <c r="F329" s="8">
        <v>0.121</v>
      </c>
      <c r="G329">
        <v>3</v>
      </c>
      <c r="H329" t="s">
        <v>38</v>
      </c>
      <c r="J329" s="13">
        <v>0.08</v>
      </c>
      <c r="K329">
        <v>2.4</v>
      </c>
      <c r="L329" t="s">
        <v>38</v>
      </c>
      <c r="N329" s="12">
        <v>2.5999999999999999E-2</v>
      </c>
      <c r="O329">
        <v>0.6</v>
      </c>
      <c r="P329" t="s">
        <v>38</v>
      </c>
      <c r="R329" s="12">
        <v>8.3000000000000004E-2</v>
      </c>
      <c r="S329">
        <v>3.2</v>
      </c>
      <c r="T329" t="s">
        <v>38</v>
      </c>
      <c r="V329" s="12">
        <v>0.17299999999999999</v>
      </c>
      <c r="W329">
        <v>5.9</v>
      </c>
      <c r="X329" t="s">
        <v>38</v>
      </c>
      <c r="Z329" s="12">
        <v>5.7000000000000002E-2</v>
      </c>
      <c r="AA329" s="2">
        <v>2.5</v>
      </c>
      <c r="AB329" s="2" t="s">
        <v>38</v>
      </c>
      <c r="AD329" s="13">
        <v>0.13</v>
      </c>
      <c r="AE329" s="2">
        <v>4.3</v>
      </c>
      <c r="AF329" s="2" t="s">
        <v>38</v>
      </c>
      <c r="AH329" s="12">
        <v>0.107</v>
      </c>
      <c r="AI329">
        <v>2.8</v>
      </c>
      <c r="AJ329" t="s">
        <v>38</v>
      </c>
      <c r="AL329" s="12">
        <v>0.112</v>
      </c>
      <c r="AM329">
        <v>4.9000000000000004</v>
      </c>
      <c r="AN329" t="s">
        <v>38</v>
      </c>
      <c r="AP329" s="12">
        <v>0.109</v>
      </c>
      <c r="AQ329">
        <v>2.7</v>
      </c>
      <c r="AR329" t="s">
        <v>38</v>
      </c>
      <c r="AT329" s="12">
        <v>0.156</v>
      </c>
      <c r="AU329" s="2">
        <v>3.3</v>
      </c>
      <c r="AV329" s="2" t="s">
        <v>38</v>
      </c>
      <c r="AX329" s="12">
        <v>0.106</v>
      </c>
      <c r="AY329" s="2">
        <v>5.6</v>
      </c>
      <c r="AZ329" s="2" t="s">
        <v>38</v>
      </c>
      <c r="BB329" s="41">
        <f t="shared" si="86"/>
        <v>0.105</v>
      </c>
      <c r="BC329" s="27">
        <f t="shared" si="87"/>
        <v>1.0746446441085122</v>
      </c>
      <c r="BD329" s="28" t="s">
        <v>38</v>
      </c>
      <c r="BE329" s="28" t="s">
        <v>38</v>
      </c>
      <c r="BF329" s="15"/>
    </row>
    <row r="330" spans="1:58">
      <c r="A330" t="s">
        <v>17</v>
      </c>
      <c r="B330" t="s">
        <v>17</v>
      </c>
      <c r="C330" t="s">
        <v>171</v>
      </c>
      <c r="D330">
        <v>108</v>
      </c>
      <c r="E330" t="s">
        <v>265</v>
      </c>
      <c r="F330" s="8">
        <v>9.6000000000000002E-2</v>
      </c>
      <c r="G330">
        <v>6.3</v>
      </c>
      <c r="H330" t="s">
        <v>38</v>
      </c>
      <c r="J330" s="12">
        <v>7.4999999999999997E-2</v>
      </c>
      <c r="K330">
        <v>6</v>
      </c>
      <c r="L330" t="s">
        <v>38</v>
      </c>
      <c r="N330" s="12">
        <v>3.1E-2</v>
      </c>
      <c r="O330">
        <v>1.9</v>
      </c>
      <c r="P330" t="s">
        <v>38</v>
      </c>
      <c r="R330" s="12">
        <v>0.21199999999999999</v>
      </c>
      <c r="S330">
        <v>14.7</v>
      </c>
      <c r="T330" t="s">
        <v>38</v>
      </c>
      <c r="V330" s="12">
        <v>0.317</v>
      </c>
      <c r="W330">
        <v>15.5</v>
      </c>
      <c r="X330" t="s">
        <v>38</v>
      </c>
      <c r="Z330" s="12">
        <v>0.11700000000000001</v>
      </c>
      <c r="AA330" s="2">
        <v>6.8</v>
      </c>
      <c r="AB330" s="2" t="s">
        <v>38</v>
      </c>
      <c r="AD330" s="12">
        <v>4.2999999999999997E-2</v>
      </c>
      <c r="AE330" s="2">
        <v>5.3</v>
      </c>
      <c r="AF330" s="2" t="s">
        <v>38</v>
      </c>
      <c r="AH330" s="12">
        <v>7.5999999999999998E-2</v>
      </c>
      <c r="AI330">
        <v>3.9</v>
      </c>
      <c r="AJ330" t="s">
        <v>38</v>
      </c>
      <c r="AL330" s="12">
        <v>5.3999999999999999E-2</v>
      </c>
      <c r="AM330">
        <v>6.4</v>
      </c>
      <c r="AN330" t="s">
        <v>38</v>
      </c>
      <c r="AP330" s="12">
        <v>0.129</v>
      </c>
      <c r="AQ330">
        <v>6.9</v>
      </c>
      <c r="AR330" t="s">
        <v>38</v>
      </c>
      <c r="AT330" s="12">
        <v>0.20200000000000001</v>
      </c>
      <c r="AU330" s="2">
        <v>9.1</v>
      </c>
      <c r="AV330" s="2" t="s">
        <v>38</v>
      </c>
      <c r="AX330" s="13">
        <v>0.23</v>
      </c>
      <c r="AY330" s="2">
        <v>16.600000000000001</v>
      </c>
      <c r="AZ330" s="2" t="s">
        <v>38</v>
      </c>
      <c r="BB330" s="41">
        <f t="shared" si="86"/>
        <v>0.13183333333333333</v>
      </c>
      <c r="BC330" s="27">
        <f t="shared" si="87"/>
        <v>2.7286036314895168</v>
      </c>
      <c r="BD330" s="28" t="s">
        <v>38</v>
      </c>
      <c r="BE330" s="28" t="s">
        <v>38</v>
      </c>
      <c r="BF330" s="15"/>
    </row>
    <row r="331" spans="1:58">
      <c r="A331" t="s">
        <v>17</v>
      </c>
      <c r="B331" t="s">
        <v>17</v>
      </c>
      <c r="C331" t="s">
        <v>171</v>
      </c>
      <c r="D331">
        <v>109</v>
      </c>
      <c r="E331" t="s">
        <v>267</v>
      </c>
      <c r="F331" s="8">
        <v>0.53300000000000003</v>
      </c>
      <c r="G331">
        <v>9.3000000000000007</v>
      </c>
      <c r="H331" t="s">
        <v>38</v>
      </c>
      <c r="J331" s="12">
        <v>0.309</v>
      </c>
      <c r="K331">
        <v>7.1</v>
      </c>
      <c r="L331" t="s">
        <v>38</v>
      </c>
      <c r="N331" s="12">
        <v>0.28899999999999998</v>
      </c>
      <c r="O331">
        <v>3.8</v>
      </c>
      <c r="P331" t="s">
        <v>38</v>
      </c>
      <c r="R331" s="12">
        <v>0.41099999999999998</v>
      </c>
      <c r="S331">
        <v>7</v>
      </c>
      <c r="T331" t="s">
        <v>38</v>
      </c>
      <c r="V331" s="12">
        <v>0.47299999999999998</v>
      </c>
      <c r="W331">
        <v>10.3</v>
      </c>
      <c r="X331" t="s">
        <v>38</v>
      </c>
      <c r="Z331" s="12">
        <v>0.36699999999999999</v>
      </c>
      <c r="AA331" s="2">
        <v>6.3</v>
      </c>
      <c r="AB331" s="2" t="s">
        <v>38</v>
      </c>
      <c r="AD331" s="12">
        <v>0.48099999999999998</v>
      </c>
      <c r="AE331" s="2">
        <v>8.6999999999999993</v>
      </c>
      <c r="AF331" s="2" t="s">
        <v>38</v>
      </c>
      <c r="AH331" s="12">
        <v>0.40899999999999997</v>
      </c>
      <c r="AI331">
        <v>6.1</v>
      </c>
      <c r="AJ331" t="s">
        <v>38</v>
      </c>
      <c r="AL331" s="12">
        <v>0.44700000000000001</v>
      </c>
      <c r="AM331">
        <v>9.3000000000000007</v>
      </c>
      <c r="AN331" t="s">
        <v>38</v>
      </c>
      <c r="AP331" s="12">
        <v>0.30599999999999999</v>
      </c>
      <c r="AQ331">
        <v>5.9</v>
      </c>
      <c r="AR331" t="s">
        <v>38</v>
      </c>
      <c r="AT331" s="12">
        <v>0.42699999999999999</v>
      </c>
      <c r="AU331" s="2">
        <v>5.4</v>
      </c>
      <c r="AV331" s="2" t="s">
        <v>38</v>
      </c>
      <c r="AX331" s="12">
        <v>0.42199999999999999</v>
      </c>
      <c r="AY331" s="2">
        <v>13.3</v>
      </c>
      <c r="AZ331" s="2" t="s">
        <v>38</v>
      </c>
      <c r="BB331" s="41">
        <f t="shared" si="86"/>
        <v>0.40616666666666656</v>
      </c>
      <c r="BC331" s="27">
        <f t="shared" si="87"/>
        <v>2.3368574577363028</v>
      </c>
      <c r="BD331" s="28" t="s">
        <v>38</v>
      </c>
      <c r="BE331" s="28" t="s">
        <v>38</v>
      </c>
      <c r="BF331" s="15"/>
    </row>
    <row r="332" spans="1:58">
      <c r="A332" t="s">
        <v>17</v>
      </c>
      <c r="B332" t="s">
        <v>17</v>
      </c>
      <c r="C332" t="s">
        <v>171</v>
      </c>
      <c r="D332">
        <v>110</v>
      </c>
      <c r="E332" t="s">
        <v>264</v>
      </c>
      <c r="F332" s="8">
        <v>0.65700000000000003</v>
      </c>
      <c r="G332">
        <v>10.7</v>
      </c>
      <c r="H332" t="s">
        <v>38</v>
      </c>
      <c r="J332" s="12">
        <v>0.438</v>
      </c>
      <c r="K332">
        <v>9.1</v>
      </c>
      <c r="L332" t="s">
        <v>38</v>
      </c>
      <c r="N332" s="12">
        <v>0.34799999999999998</v>
      </c>
      <c r="O332">
        <v>4.5</v>
      </c>
      <c r="P332" t="s">
        <v>38</v>
      </c>
      <c r="R332" s="12">
        <v>0.50800000000000001</v>
      </c>
      <c r="S332">
        <v>9.3000000000000007</v>
      </c>
      <c r="T332" t="s">
        <v>38</v>
      </c>
      <c r="V332" s="12">
        <v>0.55400000000000005</v>
      </c>
      <c r="W332">
        <v>12.8</v>
      </c>
      <c r="X332" t="s">
        <v>38</v>
      </c>
      <c r="Z332" s="12">
        <v>0.441</v>
      </c>
      <c r="AA332" s="2">
        <v>8.1</v>
      </c>
      <c r="AB332" s="2" t="s">
        <v>38</v>
      </c>
      <c r="AD332" s="12">
        <v>0.59499999999999997</v>
      </c>
      <c r="AE332" s="2">
        <v>10.1</v>
      </c>
      <c r="AF332" s="2" t="s">
        <v>38</v>
      </c>
      <c r="AH332" s="12">
        <v>0.47399999999999998</v>
      </c>
      <c r="AI332">
        <v>8</v>
      </c>
      <c r="AJ332" t="s">
        <v>38</v>
      </c>
      <c r="AL332" s="12">
        <v>0.55400000000000005</v>
      </c>
      <c r="AM332">
        <v>11.1</v>
      </c>
      <c r="AN332" t="s">
        <v>38</v>
      </c>
      <c r="AP332" s="12">
        <v>0.40799999999999997</v>
      </c>
      <c r="AQ332">
        <v>7.7</v>
      </c>
      <c r="AR332" t="s">
        <v>38</v>
      </c>
      <c r="AT332" s="12">
        <v>0.55300000000000005</v>
      </c>
      <c r="AU332" s="2">
        <v>6.6</v>
      </c>
      <c r="AV332" s="2" t="s">
        <v>38</v>
      </c>
      <c r="AX332" s="12">
        <v>0.45300000000000001</v>
      </c>
      <c r="AY332" s="2">
        <v>17.3</v>
      </c>
      <c r="AZ332" s="2" t="s">
        <v>38</v>
      </c>
      <c r="BB332" s="41">
        <f t="shared" si="86"/>
        <v>0.49858333333333338</v>
      </c>
      <c r="BC332" s="27">
        <f t="shared" si="87"/>
        <v>2.9164880897712879</v>
      </c>
      <c r="BD332" s="28" t="s">
        <v>38</v>
      </c>
      <c r="BE332" s="28" t="s">
        <v>38</v>
      </c>
      <c r="BF332" s="15"/>
    </row>
    <row r="333" spans="1:58">
      <c r="A333" t="s">
        <v>17</v>
      </c>
      <c r="B333" t="s">
        <v>17</v>
      </c>
      <c r="C333" t="s">
        <v>171</v>
      </c>
      <c r="D333">
        <v>111</v>
      </c>
      <c r="E333" t="s">
        <v>265</v>
      </c>
      <c r="F333" s="8">
        <v>0.65500000000000003</v>
      </c>
      <c r="G333">
        <v>25.6</v>
      </c>
      <c r="H333" t="s">
        <v>38</v>
      </c>
      <c r="J333" s="12">
        <v>0.623</v>
      </c>
      <c r="K333">
        <v>18.5</v>
      </c>
      <c r="L333" t="s">
        <v>38</v>
      </c>
      <c r="N333" s="12">
        <v>0.41099999999999998</v>
      </c>
      <c r="O333">
        <v>10.1</v>
      </c>
      <c r="P333" t="s">
        <v>38</v>
      </c>
      <c r="R333" s="12">
        <v>0.66400000000000003</v>
      </c>
      <c r="S333">
        <v>25.2</v>
      </c>
      <c r="T333" t="s">
        <v>38</v>
      </c>
      <c r="V333" s="12">
        <v>0.308</v>
      </c>
      <c r="W333">
        <v>29.5</v>
      </c>
      <c r="X333" t="s">
        <v>38</v>
      </c>
      <c r="Z333" s="12">
        <v>0.57699999999999996</v>
      </c>
      <c r="AA333" s="2">
        <v>24.4</v>
      </c>
      <c r="AB333" s="2" t="s">
        <v>38</v>
      </c>
      <c r="AD333" s="12">
        <v>0.81399999999999995</v>
      </c>
      <c r="AE333" s="2">
        <v>18.7</v>
      </c>
      <c r="AF333" s="2" t="s">
        <v>38</v>
      </c>
      <c r="AH333" s="12">
        <v>0.73799999999999999</v>
      </c>
      <c r="AI333">
        <v>13.5</v>
      </c>
      <c r="AJ333" t="s">
        <v>38</v>
      </c>
      <c r="AL333" s="12">
        <v>0.68200000000000005</v>
      </c>
      <c r="AM333">
        <v>20.9</v>
      </c>
      <c r="AN333" t="s">
        <v>38</v>
      </c>
      <c r="AP333" s="12">
        <v>0.41599999999999998</v>
      </c>
      <c r="AQ333">
        <v>18</v>
      </c>
      <c r="AR333" t="s">
        <v>38</v>
      </c>
      <c r="AT333" s="12">
        <v>0.65800000000000003</v>
      </c>
      <c r="AU333" s="2">
        <v>15.5</v>
      </c>
      <c r="AV333" s="2" t="s">
        <v>38</v>
      </c>
      <c r="AX333" s="12">
        <v>0.44600000000000001</v>
      </c>
      <c r="AY333" s="2">
        <v>28.9</v>
      </c>
      <c r="AZ333" s="2" t="s">
        <v>38</v>
      </c>
      <c r="BB333" s="41">
        <f t="shared" si="86"/>
        <v>0.58266666666666667</v>
      </c>
      <c r="BC333" s="27">
        <f>SQRT(SUM((G333^2),(K333^2),(O333^2),(S333^2),(W333^2),(AA333^2),(AE333^2),(AI333^2),(AM333^2),(AQ333^2),(AU333^2),(AY333^2))/144)</f>
        <v>6.2185207244166998</v>
      </c>
      <c r="BD333" s="28" t="s">
        <v>38</v>
      </c>
      <c r="BE333" s="28" t="s">
        <v>38</v>
      </c>
      <c r="BF333" s="15"/>
    </row>
    <row r="334" spans="1:58">
      <c r="A334" t="s">
        <v>17</v>
      </c>
      <c r="B334" t="s">
        <v>17</v>
      </c>
      <c r="C334" t="s">
        <v>171</v>
      </c>
      <c r="D334">
        <v>111.3</v>
      </c>
      <c r="BB334" s="30"/>
      <c r="BC334" s="42"/>
      <c r="BD334" s="29"/>
      <c r="BE334" s="29"/>
      <c r="BF334" s="15"/>
    </row>
    <row r="335" spans="1:58">
      <c r="A335" t="s">
        <v>17</v>
      </c>
      <c r="B335" t="s">
        <v>17</v>
      </c>
      <c r="C335" t="s">
        <v>171</v>
      </c>
      <c r="D335">
        <v>112</v>
      </c>
      <c r="E335" t="s">
        <v>268</v>
      </c>
      <c r="F335" s="11">
        <v>0.23</v>
      </c>
      <c r="G335">
        <v>2.4</v>
      </c>
      <c r="H335" t="s">
        <v>38</v>
      </c>
      <c r="J335" s="12">
        <v>0.13400000000000001</v>
      </c>
      <c r="K335">
        <v>1.7</v>
      </c>
      <c r="L335" t="s">
        <v>38</v>
      </c>
      <c r="N335" s="12">
        <v>9.1999999999999998E-2</v>
      </c>
      <c r="O335">
        <v>0.7</v>
      </c>
      <c r="P335" t="s">
        <v>38</v>
      </c>
      <c r="R335" s="12">
        <v>0.17699999999999999</v>
      </c>
      <c r="S335">
        <v>2.2000000000000002</v>
      </c>
      <c r="T335" t="s">
        <v>38</v>
      </c>
      <c r="V335" s="13">
        <v>0.23</v>
      </c>
      <c r="W335">
        <v>3.1</v>
      </c>
      <c r="X335" t="s">
        <v>38</v>
      </c>
      <c r="Z335" s="12">
        <v>0.14899999999999999</v>
      </c>
      <c r="AA335" s="2">
        <v>1.6</v>
      </c>
      <c r="AB335" s="2" t="s">
        <v>38</v>
      </c>
      <c r="AD335" s="12">
        <v>0.20499999999999999</v>
      </c>
      <c r="AE335" s="2">
        <v>2.7</v>
      </c>
      <c r="AF335" s="2" t="s">
        <v>38</v>
      </c>
      <c r="AH335" s="12">
        <v>0.20100000000000001</v>
      </c>
      <c r="AI335">
        <v>1.9</v>
      </c>
      <c r="AJ335" t="s">
        <v>38</v>
      </c>
      <c r="AL335" s="12">
        <v>0.23400000000000001</v>
      </c>
      <c r="AM335">
        <v>2.8</v>
      </c>
      <c r="AN335" t="s">
        <v>38</v>
      </c>
      <c r="AP335" s="13">
        <v>0.16</v>
      </c>
      <c r="AQ335">
        <v>1.6</v>
      </c>
      <c r="AR335" t="s">
        <v>38</v>
      </c>
      <c r="AT335" s="12">
        <v>0.221</v>
      </c>
      <c r="AU335" s="2">
        <v>1.8</v>
      </c>
      <c r="AV335" s="2" t="s">
        <v>38</v>
      </c>
      <c r="AX335" s="13">
        <v>0.2</v>
      </c>
      <c r="AY335" s="2">
        <v>3.2</v>
      </c>
      <c r="AZ335" s="2" t="s">
        <v>38</v>
      </c>
      <c r="BB335" s="41">
        <f t="shared" si="86"/>
        <v>0.18608333333333335</v>
      </c>
      <c r="BC335" s="27">
        <f t="shared" ref="BC335:BC344" si="88">SQRT(SUM((G335^2),(K335^2),(O335^2),(S335^2),(W335^2),(AA335^2),(AE335^2),(AI335^2),(AM335^2),(AQ335^2),(AU335^2),(AY335^2))/144)</f>
        <v>0.6504805915628844</v>
      </c>
      <c r="BD335" s="28" t="s">
        <v>38</v>
      </c>
      <c r="BE335" s="28" t="s">
        <v>38</v>
      </c>
      <c r="BF335" s="15"/>
    </row>
    <row r="336" spans="1:58">
      <c r="A336" t="s">
        <v>17</v>
      </c>
      <c r="B336" t="s">
        <v>17</v>
      </c>
      <c r="C336" t="s">
        <v>171</v>
      </c>
      <c r="D336">
        <v>113</v>
      </c>
      <c r="E336" t="s">
        <v>99</v>
      </c>
      <c r="F336" s="8">
        <v>0.314</v>
      </c>
      <c r="G336">
        <v>4.9000000000000004</v>
      </c>
      <c r="H336" t="s">
        <v>38</v>
      </c>
      <c r="J336" s="13">
        <v>0.21</v>
      </c>
      <c r="K336">
        <v>3.8</v>
      </c>
      <c r="L336" t="s">
        <v>38</v>
      </c>
      <c r="N336" s="12">
        <v>0.122</v>
      </c>
      <c r="O336">
        <v>1.7</v>
      </c>
      <c r="P336" t="s">
        <v>38</v>
      </c>
      <c r="R336" s="13">
        <v>0.25</v>
      </c>
      <c r="S336">
        <v>4.8</v>
      </c>
      <c r="T336" t="s">
        <v>38</v>
      </c>
      <c r="V336" s="12">
        <v>0.32900000000000001</v>
      </c>
      <c r="W336">
        <v>6.1</v>
      </c>
      <c r="X336" t="s">
        <v>38</v>
      </c>
      <c r="Z336" s="12">
        <v>0.189</v>
      </c>
      <c r="AA336" s="2">
        <v>2.9</v>
      </c>
      <c r="AB336" s="2" t="s">
        <v>38</v>
      </c>
      <c r="AD336" s="13">
        <v>0.28000000000000003</v>
      </c>
      <c r="AE336" s="2">
        <v>6.3</v>
      </c>
      <c r="AF336" s="2" t="s">
        <v>38</v>
      </c>
      <c r="AH336" s="12">
        <v>0.27600000000000002</v>
      </c>
      <c r="AI336">
        <v>3.5</v>
      </c>
      <c r="AJ336" t="s">
        <v>38</v>
      </c>
      <c r="AL336" s="12">
        <v>0.32700000000000001</v>
      </c>
      <c r="AM336">
        <v>5.7</v>
      </c>
      <c r="AN336" t="s">
        <v>38</v>
      </c>
      <c r="AP336" s="12">
        <v>0.224</v>
      </c>
      <c r="AQ336">
        <v>3.4</v>
      </c>
      <c r="AR336" t="s">
        <v>38</v>
      </c>
      <c r="AT336" s="12">
        <v>0.315</v>
      </c>
      <c r="AU336" s="2">
        <v>3.3</v>
      </c>
      <c r="AV336" s="2" t="s">
        <v>38</v>
      </c>
      <c r="AX336" s="12">
        <v>0.23599999999999999</v>
      </c>
      <c r="AY336" s="2">
        <v>6.3</v>
      </c>
      <c r="AZ336" s="2" t="s">
        <v>38</v>
      </c>
      <c r="BB336" s="41">
        <f t="shared" si="86"/>
        <v>0.25600000000000001</v>
      </c>
      <c r="BC336" s="27">
        <f t="shared" si="88"/>
        <v>1.334816882988491</v>
      </c>
      <c r="BD336" s="28" t="s">
        <v>38</v>
      </c>
      <c r="BE336" s="28" t="s">
        <v>38</v>
      </c>
      <c r="BF336" s="15"/>
    </row>
    <row r="337" spans="1:58">
      <c r="A337" t="s">
        <v>17</v>
      </c>
      <c r="B337" t="s">
        <v>17</v>
      </c>
      <c r="C337" t="s">
        <v>171</v>
      </c>
      <c r="D337">
        <v>114</v>
      </c>
      <c r="E337" t="s">
        <v>269</v>
      </c>
      <c r="F337" s="8">
        <v>0.313</v>
      </c>
      <c r="G337">
        <v>4.9000000000000004</v>
      </c>
      <c r="H337" t="s">
        <v>38</v>
      </c>
      <c r="J337" s="12">
        <v>0.20399999999999999</v>
      </c>
      <c r="K337">
        <v>3.9</v>
      </c>
      <c r="L337" t="s">
        <v>38</v>
      </c>
      <c r="N337" s="12">
        <v>0.11700000000000001</v>
      </c>
      <c r="O337">
        <v>1.8</v>
      </c>
      <c r="P337" t="s">
        <v>38</v>
      </c>
      <c r="R337" s="12">
        <v>0.246</v>
      </c>
      <c r="S337">
        <v>4.8</v>
      </c>
      <c r="T337" t="s">
        <v>38</v>
      </c>
      <c r="V337" s="12">
        <v>0.32500000000000001</v>
      </c>
      <c r="W337">
        <v>6.1</v>
      </c>
      <c r="X337" t="s">
        <v>38</v>
      </c>
      <c r="Z337" s="12">
        <v>0.17199999999999999</v>
      </c>
      <c r="AA337" s="2">
        <v>2.9</v>
      </c>
      <c r="AB337" s="2" t="s">
        <v>38</v>
      </c>
      <c r="AD337" s="12">
        <v>0.27200000000000002</v>
      </c>
      <c r="AE337" s="2">
        <v>6.1</v>
      </c>
      <c r="AF337" s="2" t="s">
        <v>38</v>
      </c>
      <c r="AH337" s="12">
        <v>0.26800000000000002</v>
      </c>
      <c r="AI337">
        <v>3.5</v>
      </c>
      <c r="AJ337" t="s">
        <v>38</v>
      </c>
      <c r="AL337" s="12">
        <v>0.32300000000000001</v>
      </c>
      <c r="AM337">
        <v>5.7</v>
      </c>
      <c r="AN337" t="s">
        <v>38</v>
      </c>
      <c r="AP337" s="13">
        <v>0.22</v>
      </c>
      <c r="AQ337">
        <v>3.4</v>
      </c>
      <c r="AR337" t="s">
        <v>38</v>
      </c>
      <c r="AT337" s="12">
        <v>0.312</v>
      </c>
      <c r="AU337" s="2">
        <v>3.3</v>
      </c>
      <c r="AV337" s="2" t="s">
        <v>38</v>
      </c>
      <c r="AX337" s="12">
        <v>0.23100000000000001</v>
      </c>
      <c r="AY337" s="2">
        <v>6.4</v>
      </c>
      <c r="AZ337" s="2" t="s">
        <v>38</v>
      </c>
      <c r="BB337" s="41">
        <f t="shared" si="86"/>
        <v>0.25025000000000003</v>
      </c>
      <c r="BC337" s="27">
        <f t="shared" si="88"/>
        <v>1.3345827479445069</v>
      </c>
      <c r="BD337" s="28" t="s">
        <v>38</v>
      </c>
      <c r="BE337" s="28" t="s">
        <v>38</v>
      </c>
      <c r="BF337" s="15"/>
    </row>
    <row r="338" spans="1:58">
      <c r="A338" t="s">
        <v>17</v>
      </c>
      <c r="B338" t="s">
        <v>17</v>
      </c>
      <c r="C338" t="s">
        <v>171</v>
      </c>
      <c r="D338">
        <v>115</v>
      </c>
      <c r="E338" t="s">
        <v>270</v>
      </c>
      <c r="F338" s="8">
        <v>0.36699999999999999</v>
      </c>
      <c r="G338">
        <v>8</v>
      </c>
      <c r="H338" t="s">
        <v>38</v>
      </c>
      <c r="J338" s="12">
        <v>0.27100000000000002</v>
      </c>
      <c r="K338">
        <v>6.5</v>
      </c>
      <c r="L338" t="s">
        <v>38</v>
      </c>
      <c r="N338" s="12">
        <v>0.14199999999999999</v>
      </c>
      <c r="O338">
        <v>2.9</v>
      </c>
      <c r="P338" t="s">
        <v>38</v>
      </c>
      <c r="R338" s="12">
        <v>0.36799999999999999</v>
      </c>
      <c r="S338">
        <v>7.9</v>
      </c>
      <c r="T338" t="s">
        <v>38</v>
      </c>
      <c r="V338" s="12">
        <v>0.40600000000000003</v>
      </c>
      <c r="W338">
        <v>10.8</v>
      </c>
      <c r="X338" t="s">
        <v>38</v>
      </c>
      <c r="Z338" s="12">
        <v>0.245</v>
      </c>
      <c r="AA338" s="2">
        <v>6.5</v>
      </c>
      <c r="AB338" s="2" t="s">
        <v>38</v>
      </c>
      <c r="AD338" s="12">
        <v>0.25900000000000001</v>
      </c>
      <c r="AE338" s="2">
        <v>8.1999999999999993</v>
      </c>
      <c r="AF338" s="2" t="s">
        <v>38</v>
      </c>
      <c r="AH338" s="12">
        <v>0.373</v>
      </c>
      <c r="AI338">
        <v>5.7</v>
      </c>
      <c r="AJ338" t="s">
        <v>38</v>
      </c>
      <c r="AL338" s="12">
        <v>0.31900000000000001</v>
      </c>
      <c r="AM338">
        <v>9.4</v>
      </c>
      <c r="AN338" t="s">
        <v>38</v>
      </c>
      <c r="AP338" s="13">
        <v>0.26</v>
      </c>
      <c r="AQ338">
        <v>5.0999999999999996</v>
      </c>
      <c r="AR338" t="s">
        <v>38</v>
      </c>
      <c r="AT338" s="12">
        <v>0.33500000000000002</v>
      </c>
      <c r="AU338" s="2">
        <v>5.4</v>
      </c>
      <c r="AV338" s="2" t="s">
        <v>38</v>
      </c>
      <c r="AX338" s="12">
        <v>0.28199999999999997</v>
      </c>
      <c r="AY338" s="2">
        <v>10.8</v>
      </c>
      <c r="AZ338" s="2" t="s">
        <v>38</v>
      </c>
      <c r="BB338" s="41">
        <f t="shared" si="86"/>
        <v>0.30224999999999996</v>
      </c>
      <c r="BC338" s="27">
        <f t="shared" si="88"/>
        <v>2.1982632033291898</v>
      </c>
      <c r="BD338" s="28" t="s">
        <v>38</v>
      </c>
      <c r="BE338" s="28" t="s">
        <v>38</v>
      </c>
      <c r="BF338" s="15"/>
    </row>
    <row r="339" spans="1:58">
      <c r="A339" t="s">
        <v>17</v>
      </c>
      <c r="B339" t="s">
        <v>17</v>
      </c>
      <c r="C339" t="s">
        <v>171</v>
      </c>
      <c r="D339">
        <v>116</v>
      </c>
      <c r="E339" t="s">
        <v>271</v>
      </c>
      <c r="F339" s="8">
        <v>0.29199999999999998</v>
      </c>
      <c r="G339">
        <v>5.0999999999999996</v>
      </c>
      <c r="H339" t="s">
        <v>38</v>
      </c>
      <c r="J339" s="13">
        <v>0.18</v>
      </c>
      <c r="K339">
        <v>4.0999999999999996</v>
      </c>
      <c r="L339" t="s">
        <v>38</v>
      </c>
      <c r="N339" s="12">
        <v>0.108</v>
      </c>
      <c r="O339">
        <v>1.8</v>
      </c>
      <c r="P339" t="s">
        <v>38</v>
      </c>
      <c r="R339" s="12">
        <v>0.19800000000000001</v>
      </c>
      <c r="S339">
        <v>5.5</v>
      </c>
      <c r="T339" t="s">
        <v>38</v>
      </c>
      <c r="V339" s="12">
        <v>0.29399999999999998</v>
      </c>
      <c r="W339">
        <v>6.4</v>
      </c>
      <c r="X339" t="s">
        <v>38</v>
      </c>
      <c r="Z339" s="12">
        <v>0.14399999999999999</v>
      </c>
      <c r="AA339" s="2">
        <v>2.7</v>
      </c>
      <c r="AB339" s="2" t="s">
        <v>38</v>
      </c>
      <c r="AD339" s="12">
        <v>0.27700000000000002</v>
      </c>
      <c r="AE339" s="2">
        <v>7</v>
      </c>
      <c r="AF339" s="2" t="s">
        <v>38</v>
      </c>
      <c r="AH339" s="13">
        <v>0.23</v>
      </c>
      <c r="AI339">
        <v>3.9</v>
      </c>
      <c r="AJ339" t="s">
        <v>38</v>
      </c>
      <c r="AL339" s="12">
        <v>0.32400000000000001</v>
      </c>
      <c r="AM339">
        <v>6.1</v>
      </c>
      <c r="AN339" t="s">
        <v>38</v>
      </c>
      <c r="AP339" s="12">
        <v>0.20499999999999999</v>
      </c>
      <c r="AQ339">
        <v>4</v>
      </c>
      <c r="AR339" t="s">
        <v>38</v>
      </c>
      <c r="AT339" s="12">
        <v>0.30199999999999999</v>
      </c>
      <c r="AU339" s="2">
        <v>3.8</v>
      </c>
      <c r="AV339" s="2" t="s">
        <v>38</v>
      </c>
      <c r="AX339" s="12">
        <v>0.21299999999999999</v>
      </c>
      <c r="AY339" s="2">
        <v>8</v>
      </c>
      <c r="AZ339" s="2" t="s">
        <v>38</v>
      </c>
      <c r="BB339" s="41">
        <f t="shared" si="86"/>
        <v>0.23058333333333333</v>
      </c>
      <c r="BC339" s="27">
        <f t="shared" si="88"/>
        <v>1.4916899439524585</v>
      </c>
      <c r="BD339" s="28" t="s">
        <v>38</v>
      </c>
      <c r="BE339" s="28" t="s">
        <v>38</v>
      </c>
      <c r="BF339" s="15"/>
    </row>
    <row r="340" spans="1:58">
      <c r="A340" t="s">
        <v>17</v>
      </c>
      <c r="B340" t="s">
        <v>17</v>
      </c>
      <c r="C340" t="s">
        <v>171</v>
      </c>
      <c r="D340">
        <v>117</v>
      </c>
      <c r="E340" t="s">
        <v>272</v>
      </c>
      <c r="F340" s="8">
        <v>0.20200000000000001</v>
      </c>
      <c r="G340">
        <v>2.2000000000000002</v>
      </c>
      <c r="H340" t="s">
        <v>38</v>
      </c>
      <c r="J340" s="12">
        <v>0.109</v>
      </c>
      <c r="K340">
        <v>1.3</v>
      </c>
      <c r="L340" t="s">
        <v>38</v>
      </c>
      <c r="N340" s="12">
        <v>8.1000000000000003E-2</v>
      </c>
      <c r="O340">
        <v>0.5</v>
      </c>
      <c r="P340" t="s">
        <v>38</v>
      </c>
      <c r="R340" s="12">
        <v>0.153</v>
      </c>
      <c r="S340">
        <v>2.1</v>
      </c>
      <c r="T340" t="s">
        <v>38</v>
      </c>
      <c r="V340" s="12">
        <v>0.19900000000000001</v>
      </c>
      <c r="W340">
        <v>2.7</v>
      </c>
      <c r="X340" t="s">
        <v>38</v>
      </c>
      <c r="Z340" s="12">
        <v>0.13500000000000001</v>
      </c>
      <c r="AA340" s="2">
        <v>1.5</v>
      </c>
      <c r="AB340" s="2" t="s">
        <v>38</v>
      </c>
      <c r="AD340" s="13">
        <v>0.18</v>
      </c>
      <c r="AE340" s="2">
        <v>2</v>
      </c>
      <c r="AF340" s="2" t="s">
        <v>38</v>
      </c>
      <c r="AH340" s="12">
        <v>0.17899999999999999</v>
      </c>
      <c r="AI340">
        <v>1.8</v>
      </c>
      <c r="AJ340" t="s">
        <v>38</v>
      </c>
      <c r="AL340" s="12">
        <v>0.20200000000000001</v>
      </c>
      <c r="AM340">
        <v>2.2999999999999998</v>
      </c>
      <c r="AN340" t="s">
        <v>38</v>
      </c>
      <c r="AP340" s="13">
        <v>0.14000000000000001</v>
      </c>
      <c r="AQ340">
        <v>1.3</v>
      </c>
      <c r="AR340" t="s">
        <v>38</v>
      </c>
      <c r="AT340" s="12">
        <v>0.192</v>
      </c>
      <c r="AU340" s="2">
        <v>1.7</v>
      </c>
      <c r="AV340" s="2" t="s">
        <v>38</v>
      </c>
      <c r="AX340" s="12">
        <v>0.188</v>
      </c>
      <c r="AY340" s="2">
        <v>3</v>
      </c>
      <c r="AZ340" s="2" t="s">
        <v>38</v>
      </c>
      <c r="BB340" s="41">
        <f t="shared" si="86"/>
        <v>0.16333333333333333</v>
      </c>
      <c r="BC340" s="27">
        <f t="shared" si="88"/>
        <v>0.57033128774228914</v>
      </c>
      <c r="BD340" s="28" t="s">
        <v>38</v>
      </c>
      <c r="BE340" s="28" t="s">
        <v>38</v>
      </c>
      <c r="BF340" s="15"/>
    </row>
    <row r="341" spans="1:58">
      <c r="A341" t="s">
        <v>17</v>
      </c>
      <c r="B341" t="s">
        <v>17</v>
      </c>
      <c r="C341" t="s">
        <v>171</v>
      </c>
      <c r="D341">
        <v>118</v>
      </c>
      <c r="E341" t="s">
        <v>100</v>
      </c>
      <c r="F341" s="8">
        <v>0.21099999999999999</v>
      </c>
      <c r="G341">
        <v>2.5</v>
      </c>
      <c r="H341" t="s">
        <v>38</v>
      </c>
      <c r="J341" s="12">
        <v>0.11600000000000001</v>
      </c>
      <c r="K341">
        <v>1.5</v>
      </c>
      <c r="L341" t="s">
        <v>38</v>
      </c>
      <c r="N341" s="12">
        <v>8.5999999999999993E-2</v>
      </c>
      <c r="O341">
        <v>0.6</v>
      </c>
      <c r="P341" t="s">
        <v>38</v>
      </c>
      <c r="R341" s="12">
        <v>0.16400000000000001</v>
      </c>
      <c r="S341">
        <v>2.2999999999999998</v>
      </c>
      <c r="T341" t="s">
        <v>38</v>
      </c>
      <c r="V341" s="12">
        <v>0.20799999999999999</v>
      </c>
      <c r="W341">
        <v>3</v>
      </c>
      <c r="X341" t="s">
        <v>38</v>
      </c>
      <c r="Z341" s="12">
        <v>0.13800000000000001</v>
      </c>
      <c r="AA341" s="2">
        <v>1.7</v>
      </c>
      <c r="AB341" s="2" t="s">
        <v>38</v>
      </c>
      <c r="AD341" s="12">
        <v>0.189</v>
      </c>
      <c r="AE341" s="2">
        <v>2.2000000000000002</v>
      </c>
      <c r="AF341" s="2" t="s">
        <v>38</v>
      </c>
      <c r="AH341" s="12">
        <v>0.191</v>
      </c>
      <c r="AI341">
        <v>2</v>
      </c>
      <c r="AJ341" t="s">
        <v>38</v>
      </c>
      <c r="AL341" s="12">
        <v>0.21299999999999999</v>
      </c>
      <c r="AM341">
        <v>2.7</v>
      </c>
      <c r="AN341" t="s">
        <v>38</v>
      </c>
      <c r="AP341" s="12">
        <v>0.151</v>
      </c>
      <c r="AQ341">
        <v>1.5</v>
      </c>
      <c r="AR341" t="s">
        <v>38</v>
      </c>
      <c r="AT341" s="12">
        <v>0.20499999999999999</v>
      </c>
      <c r="AU341" s="2">
        <v>2</v>
      </c>
      <c r="AV341" s="2" t="s">
        <v>38</v>
      </c>
      <c r="AX341" s="12">
        <v>0.19900000000000001</v>
      </c>
      <c r="AY341" s="2">
        <v>3.5</v>
      </c>
      <c r="AZ341" s="2" t="s">
        <v>38</v>
      </c>
      <c r="BB341" s="41">
        <f t="shared" si="86"/>
        <v>0.17258333333333334</v>
      </c>
      <c r="BC341" s="27">
        <f t="shared" si="88"/>
        <v>0.64909124508380511</v>
      </c>
      <c r="BD341" s="28" t="s">
        <v>38</v>
      </c>
      <c r="BE341" s="28" t="s">
        <v>38</v>
      </c>
      <c r="BF341" s="15"/>
    </row>
    <row r="342" spans="1:58">
      <c r="A342" t="s">
        <v>17</v>
      </c>
      <c r="B342" t="s">
        <v>17</v>
      </c>
      <c r="C342" t="s">
        <v>171</v>
      </c>
      <c r="D342">
        <v>119</v>
      </c>
      <c r="E342" t="s">
        <v>34</v>
      </c>
      <c r="F342" s="8">
        <v>0.158</v>
      </c>
      <c r="G342">
        <v>4</v>
      </c>
      <c r="H342" t="s">
        <v>38</v>
      </c>
      <c r="J342" s="12">
        <v>7.4999999999999997E-2</v>
      </c>
      <c r="K342">
        <v>1.9</v>
      </c>
      <c r="L342" t="s">
        <v>38</v>
      </c>
      <c r="N342" s="12">
        <v>5.7000000000000002E-2</v>
      </c>
      <c r="O342">
        <v>0.9</v>
      </c>
      <c r="P342" t="s">
        <v>38</v>
      </c>
      <c r="R342" s="12">
        <v>0.104</v>
      </c>
      <c r="S342">
        <v>3.4</v>
      </c>
      <c r="T342" t="s">
        <v>38</v>
      </c>
      <c r="V342" s="12">
        <v>0.157</v>
      </c>
      <c r="W342">
        <v>4.0999999999999996</v>
      </c>
      <c r="X342" t="s">
        <v>38</v>
      </c>
      <c r="Z342" s="12">
        <v>0.123</v>
      </c>
      <c r="AA342" s="2">
        <v>3.3</v>
      </c>
      <c r="AB342" s="2" t="s">
        <v>38</v>
      </c>
      <c r="AD342" s="12">
        <v>0.13700000000000001</v>
      </c>
      <c r="AE342" s="2">
        <v>4.5</v>
      </c>
      <c r="AF342" s="2" t="s">
        <v>38</v>
      </c>
      <c r="AH342" s="12">
        <v>0.124</v>
      </c>
      <c r="AI342">
        <v>2.2999999999999998</v>
      </c>
      <c r="AJ342" t="s">
        <v>38</v>
      </c>
      <c r="AL342" s="12">
        <v>0.154</v>
      </c>
      <c r="AM342">
        <v>4.3</v>
      </c>
      <c r="AN342" t="s">
        <v>38</v>
      </c>
      <c r="AP342" s="12">
        <v>8.7999999999999995E-2</v>
      </c>
      <c r="AQ342">
        <v>1.5</v>
      </c>
      <c r="AR342" t="s">
        <v>38</v>
      </c>
      <c r="AT342" s="12">
        <v>0.13700000000000001</v>
      </c>
      <c r="AU342" s="2">
        <v>2</v>
      </c>
      <c r="AV342" s="2" t="s">
        <v>38</v>
      </c>
      <c r="AX342" s="12">
        <v>0.13300000000000001</v>
      </c>
      <c r="AY342" s="2">
        <v>5.2</v>
      </c>
      <c r="AZ342" s="2" t="s">
        <v>38</v>
      </c>
      <c r="BB342" s="41">
        <f t="shared" si="86"/>
        <v>0.12058333333333333</v>
      </c>
      <c r="BC342" s="27">
        <f t="shared" si="88"/>
        <v>0.9753916592266354</v>
      </c>
      <c r="BD342" s="28" t="s">
        <v>38</v>
      </c>
      <c r="BE342" s="28" t="s">
        <v>38</v>
      </c>
      <c r="BF342" s="15"/>
    </row>
    <row r="343" spans="1:58">
      <c r="A343" t="s">
        <v>17</v>
      </c>
      <c r="B343" t="s">
        <v>17</v>
      </c>
      <c r="C343" t="s">
        <v>171</v>
      </c>
      <c r="D343">
        <v>120</v>
      </c>
      <c r="E343" t="s">
        <v>273</v>
      </c>
      <c r="F343" s="8">
        <v>0.19900000000000001</v>
      </c>
      <c r="G343">
        <v>2.7</v>
      </c>
      <c r="H343" t="s">
        <v>38</v>
      </c>
      <c r="J343" s="12">
        <v>0.114</v>
      </c>
      <c r="K343">
        <v>1.8</v>
      </c>
      <c r="L343" t="s">
        <v>38</v>
      </c>
      <c r="N343" s="13">
        <v>7.0000000000000007E-2</v>
      </c>
      <c r="O343">
        <v>0.9</v>
      </c>
      <c r="P343" t="s">
        <v>38</v>
      </c>
      <c r="R343" s="13">
        <v>0.15</v>
      </c>
      <c r="S343">
        <v>2.5</v>
      </c>
      <c r="T343" t="s">
        <v>38</v>
      </c>
      <c r="V343" s="13">
        <v>0.2</v>
      </c>
      <c r="W343">
        <v>3.6</v>
      </c>
      <c r="X343" t="s">
        <v>38</v>
      </c>
      <c r="Z343" s="12">
        <v>0.114</v>
      </c>
      <c r="AA343" s="2">
        <v>1.5</v>
      </c>
      <c r="AB343" s="2" t="s">
        <v>38</v>
      </c>
      <c r="AD343" s="13">
        <v>0.17</v>
      </c>
      <c r="AE343" s="2">
        <v>3</v>
      </c>
      <c r="AF343" s="2" t="s">
        <v>38</v>
      </c>
      <c r="AH343" s="12">
        <v>0.16900000000000001</v>
      </c>
      <c r="AI343">
        <v>1.9</v>
      </c>
      <c r="AJ343" t="s">
        <v>38</v>
      </c>
      <c r="AL343" s="12">
        <v>0.20300000000000001</v>
      </c>
      <c r="AM343">
        <v>2.9</v>
      </c>
      <c r="AN343" t="s">
        <v>38</v>
      </c>
      <c r="AP343" s="12">
        <v>0.13200000000000001</v>
      </c>
      <c r="AQ343">
        <v>1.8</v>
      </c>
      <c r="AR343" t="s">
        <v>38</v>
      </c>
      <c r="AT343" s="12">
        <v>0.187</v>
      </c>
      <c r="AU343" s="2">
        <v>1.9</v>
      </c>
      <c r="AV343" s="2" t="s">
        <v>38</v>
      </c>
      <c r="AX343" s="12">
        <v>0.17499999999999999</v>
      </c>
      <c r="AY343" s="2">
        <v>3.4</v>
      </c>
      <c r="AZ343" s="2" t="s">
        <v>38</v>
      </c>
      <c r="BB343" s="41">
        <f t="shared" si="86"/>
        <v>0.1569166666666667</v>
      </c>
      <c r="BC343" s="27">
        <f t="shared" si="88"/>
        <v>0.70823528733198704</v>
      </c>
      <c r="BD343" s="28" t="s">
        <v>38</v>
      </c>
      <c r="BE343" s="28" t="s">
        <v>38</v>
      </c>
      <c r="BF343" s="15"/>
    </row>
    <row r="344" spans="1:58">
      <c r="A344" t="s">
        <v>17</v>
      </c>
      <c r="B344" t="s">
        <v>17</v>
      </c>
      <c r="C344" t="s">
        <v>171</v>
      </c>
      <c r="D344">
        <v>121</v>
      </c>
      <c r="E344" t="s">
        <v>274</v>
      </c>
      <c r="F344" s="8">
        <v>0.40600000000000003</v>
      </c>
      <c r="G344">
        <v>5.5</v>
      </c>
      <c r="H344" t="s">
        <v>38</v>
      </c>
      <c r="J344" s="12">
        <v>0.26900000000000002</v>
      </c>
      <c r="K344">
        <v>4.0999999999999996</v>
      </c>
      <c r="L344" t="s">
        <v>38</v>
      </c>
      <c r="N344" s="12">
        <v>0.217</v>
      </c>
      <c r="O344">
        <v>2</v>
      </c>
      <c r="P344" t="s">
        <v>38</v>
      </c>
      <c r="R344" s="12">
        <v>0.30199999999999999</v>
      </c>
      <c r="S344">
        <v>4.3</v>
      </c>
      <c r="T344" t="s">
        <v>38</v>
      </c>
      <c r="V344" s="12">
        <v>0.379</v>
      </c>
      <c r="W344">
        <v>5</v>
      </c>
      <c r="X344" t="s">
        <v>38</v>
      </c>
      <c r="Z344" s="12">
        <v>0.32400000000000001</v>
      </c>
      <c r="AA344" s="2">
        <v>4.7</v>
      </c>
      <c r="AB344" s="2" t="s">
        <v>38</v>
      </c>
      <c r="AD344" s="12">
        <v>0.376</v>
      </c>
      <c r="AE344" s="2">
        <v>5.2</v>
      </c>
      <c r="AF344" s="2" t="s">
        <v>38</v>
      </c>
      <c r="AH344" s="12">
        <v>0.35299999999999998</v>
      </c>
      <c r="AI344">
        <v>4.2</v>
      </c>
      <c r="AJ344" t="s">
        <v>38</v>
      </c>
      <c r="AL344" s="12">
        <v>0.41799999999999998</v>
      </c>
      <c r="AM344">
        <v>6.1</v>
      </c>
      <c r="AN344" t="s">
        <v>38</v>
      </c>
      <c r="AP344" s="12">
        <v>0.29399999999999998</v>
      </c>
      <c r="AQ344">
        <v>3</v>
      </c>
      <c r="AR344" t="s">
        <v>38</v>
      </c>
      <c r="AT344" s="12">
        <v>0.38200000000000001</v>
      </c>
      <c r="AU344" s="2">
        <v>3.7</v>
      </c>
      <c r="AV344" s="2" t="s">
        <v>38</v>
      </c>
      <c r="AX344" s="12">
        <v>0.32700000000000001</v>
      </c>
      <c r="AY344" s="2">
        <v>7.4</v>
      </c>
      <c r="AZ344" s="2" t="s">
        <v>38</v>
      </c>
      <c r="BB344" s="41">
        <f t="shared" si="86"/>
        <v>0.33725000000000005</v>
      </c>
      <c r="BC344" s="27">
        <f t="shared" si="88"/>
        <v>1.3843871488054842</v>
      </c>
      <c r="BD344" s="28" t="s">
        <v>38</v>
      </c>
      <c r="BE344" s="28" t="s">
        <v>38</v>
      </c>
      <c r="BF344" s="15"/>
    </row>
    <row r="345" spans="1:58">
      <c r="A345" t="s">
        <v>17</v>
      </c>
      <c r="B345" t="s">
        <v>17</v>
      </c>
      <c r="C345" t="s">
        <v>275</v>
      </c>
      <c r="D345">
        <v>0</v>
      </c>
      <c r="E345" t="s">
        <v>276</v>
      </c>
      <c r="BB345" s="19"/>
      <c r="BC345" s="16"/>
      <c r="BD345" s="16"/>
      <c r="BE345" s="16"/>
      <c r="BF345" s="15"/>
    </row>
    <row r="346" spans="1:58" ht="30">
      <c r="A346" t="s">
        <v>17</v>
      </c>
      <c r="B346" t="s">
        <v>17</v>
      </c>
      <c r="C346" t="s">
        <v>275</v>
      </c>
      <c r="D346">
        <v>0.5</v>
      </c>
      <c r="E346" t="s">
        <v>276</v>
      </c>
      <c r="F346" s="3" t="s">
        <v>20</v>
      </c>
      <c r="G346" s="3" t="s">
        <v>21</v>
      </c>
      <c r="H346" s="3" t="s">
        <v>22</v>
      </c>
      <c r="I346" s="3" t="s">
        <v>21</v>
      </c>
      <c r="J346" s="4" t="s">
        <v>20</v>
      </c>
      <c r="K346" s="3" t="s">
        <v>21</v>
      </c>
      <c r="L346" s="3" t="s">
        <v>22</v>
      </c>
      <c r="M346" s="3" t="s">
        <v>21</v>
      </c>
      <c r="N346" s="4" t="s">
        <v>20</v>
      </c>
      <c r="O346" s="3" t="s">
        <v>21</v>
      </c>
      <c r="P346" s="3" t="s">
        <v>22</v>
      </c>
      <c r="Q346" s="3" t="s">
        <v>21</v>
      </c>
      <c r="R346" s="4" t="s">
        <v>20</v>
      </c>
      <c r="S346" s="3" t="s">
        <v>21</v>
      </c>
      <c r="T346" s="3" t="s">
        <v>22</v>
      </c>
      <c r="U346" s="3" t="s">
        <v>21</v>
      </c>
      <c r="V346" s="4" t="s">
        <v>20</v>
      </c>
      <c r="W346" s="3" t="s">
        <v>21</v>
      </c>
      <c r="X346" s="3" t="s">
        <v>22</v>
      </c>
      <c r="Y346" s="3" t="s">
        <v>21</v>
      </c>
      <c r="Z346" s="4" t="s">
        <v>20</v>
      </c>
      <c r="AA346" s="3" t="s">
        <v>21</v>
      </c>
      <c r="AB346" s="3" t="s">
        <v>22</v>
      </c>
      <c r="AC346" s="3" t="s">
        <v>21</v>
      </c>
      <c r="AD346" s="4" t="s">
        <v>20</v>
      </c>
      <c r="AE346" s="3" t="s">
        <v>21</v>
      </c>
      <c r="AF346" s="3" t="s">
        <v>22</v>
      </c>
      <c r="AG346" s="3" t="s">
        <v>21</v>
      </c>
      <c r="AH346" s="4" t="s">
        <v>20</v>
      </c>
      <c r="AI346" s="3" t="s">
        <v>21</v>
      </c>
      <c r="AJ346" s="3" t="s">
        <v>22</v>
      </c>
      <c r="AK346" s="3" t="s">
        <v>21</v>
      </c>
      <c r="AL346" s="4" t="s">
        <v>20</v>
      </c>
      <c r="AM346" s="3" t="s">
        <v>21</v>
      </c>
      <c r="AN346" s="3" t="s">
        <v>22</v>
      </c>
      <c r="AO346" s="3" t="s">
        <v>21</v>
      </c>
      <c r="AP346" s="4" t="s">
        <v>20</v>
      </c>
      <c r="AQ346" s="3" t="s">
        <v>21</v>
      </c>
      <c r="AR346" s="3" t="s">
        <v>22</v>
      </c>
      <c r="AS346" s="3" t="s">
        <v>21</v>
      </c>
      <c r="AT346" s="4" t="s">
        <v>20</v>
      </c>
      <c r="AU346" s="3" t="s">
        <v>21</v>
      </c>
      <c r="AV346" s="3" t="s">
        <v>22</v>
      </c>
      <c r="AW346" s="3" t="s">
        <v>21</v>
      </c>
      <c r="AX346" s="4" t="s">
        <v>20</v>
      </c>
      <c r="AY346" s="3" t="s">
        <v>21</v>
      </c>
      <c r="AZ346" s="3" t="s">
        <v>22</v>
      </c>
      <c r="BA346" s="3" t="s">
        <v>21</v>
      </c>
      <c r="BB346" s="17" t="s">
        <v>20</v>
      </c>
      <c r="BC346" s="18" t="s">
        <v>21</v>
      </c>
      <c r="BD346" s="18" t="s">
        <v>22</v>
      </c>
      <c r="BE346" s="18" t="s">
        <v>23</v>
      </c>
      <c r="BF346" s="17" t="s">
        <v>24</v>
      </c>
    </row>
    <row r="347" spans="1:58">
      <c r="A347" t="s">
        <v>17</v>
      </c>
      <c r="B347" t="s">
        <v>17</v>
      </c>
      <c r="C347" t="s">
        <v>275</v>
      </c>
      <c r="D347">
        <v>0.8</v>
      </c>
      <c r="E347" t="s">
        <v>277</v>
      </c>
      <c r="BB347" s="19"/>
      <c r="BC347" s="16"/>
      <c r="BD347" s="16"/>
      <c r="BE347" s="16"/>
      <c r="BF347" s="15"/>
    </row>
    <row r="348" spans="1:58">
      <c r="A348" t="s">
        <v>17</v>
      </c>
      <c r="B348" t="s">
        <v>17</v>
      </c>
      <c r="C348" t="s">
        <v>275</v>
      </c>
      <c r="D348">
        <v>1</v>
      </c>
      <c r="E348" t="s">
        <v>278</v>
      </c>
      <c r="F348" s="5">
        <v>12095</v>
      </c>
      <c r="G348">
        <v>129</v>
      </c>
      <c r="H348" s="5">
        <v>12095</v>
      </c>
      <c r="J348" s="6">
        <v>19205</v>
      </c>
      <c r="K348">
        <v>140</v>
      </c>
      <c r="L348" s="5">
        <v>19205</v>
      </c>
      <c r="N348" s="6">
        <v>77598</v>
      </c>
      <c r="O348">
        <v>181</v>
      </c>
      <c r="P348" s="5">
        <v>77598</v>
      </c>
      <c r="R348" s="6">
        <v>12667</v>
      </c>
      <c r="S348">
        <v>111</v>
      </c>
      <c r="T348" s="5">
        <v>12667</v>
      </c>
      <c r="V348" s="6">
        <v>13438</v>
      </c>
      <c r="W348">
        <v>260</v>
      </c>
      <c r="X348" s="5">
        <v>13438</v>
      </c>
      <c r="Z348" s="6">
        <v>18376</v>
      </c>
      <c r="AA348" s="2">
        <v>115</v>
      </c>
      <c r="AB348" s="7">
        <v>18376</v>
      </c>
      <c r="AD348" s="6">
        <v>14703</v>
      </c>
      <c r="AE348" s="2">
        <v>57</v>
      </c>
      <c r="AF348" s="7">
        <v>14703</v>
      </c>
      <c r="AH348" s="6">
        <v>27505</v>
      </c>
      <c r="AI348">
        <v>279</v>
      </c>
      <c r="AJ348" s="5">
        <v>27505</v>
      </c>
      <c r="AL348" s="6">
        <v>12446</v>
      </c>
      <c r="AM348">
        <v>161</v>
      </c>
      <c r="AN348" s="5">
        <v>12446</v>
      </c>
      <c r="AP348" s="6">
        <v>30407</v>
      </c>
      <c r="AQ348">
        <v>250</v>
      </c>
      <c r="AR348" s="5">
        <v>30407</v>
      </c>
      <c r="AT348" s="6">
        <v>34878</v>
      </c>
      <c r="AU348" s="2">
        <v>216</v>
      </c>
      <c r="AV348" s="7">
        <v>34878</v>
      </c>
      <c r="AX348" s="6">
        <v>5746</v>
      </c>
      <c r="AY348" s="2">
        <v>60</v>
      </c>
      <c r="AZ348" s="7">
        <v>5746</v>
      </c>
      <c r="BB348" s="19">
        <f>SUM(F348,J348,N348,R348,V348,Z348,AD348,AH348,AL348,AP348,AT348,AX348)</f>
        <v>279064</v>
      </c>
      <c r="BC348" s="20">
        <f>SQRT((G348^2)+(K348^2)+(O348^2)+(S348^2)+(W348^2)+(AA348^2)+(AE348^2)+(AI348^2)+(AM348^2)+(AQ348^2)+(AU348^2)+(AY348^2))</f>
        <v>617.9927184037042</v>
      </c>
      <c r="BD348" s="20">
        <f>SUM(H348,L348,P348,T348,X348,AB348,AF348,AJ348,AN348,AR348,AV348,AZ348)</f>
        <v>279064</v>
      </c>
      <c r="BE348" s="16"/>
      <c r="BF348" s="15"/>
    </row>
    <row r="349" spans="1:58">
      <c r="A349" t="s">
        <v>17</v>
      </c>
      <c r="B349" t="s">
        <v>17</v>
      </c>
      <c r="C349" t="s">
        <v>275</v>
      </c>
      <c r="D349">
        <v>2</v>
      </c>
      <c r="E349" t="s">
        <v>279</v>
      </c>
      <c r="F349" s="5">
        <v>10222</v>
      </c>
      <c r="G349">
        <v>301</v>
      </c>
      <c r="H349" s="8">
        <v>0.84499999999999997</v>
      </c>
      <c r="I349">
        <v>2.2999999999999998</v>
      </c>
      <c r="J349" s="6">
        <v>16237</v>
      </c>
      <c r="K349">
        <v>460</v>
      </c>
      <c r="L349" s="8">
        <v>0.84499999999999997</v>
      </c>
      <c r="M349">
        <v>2.2000000000000002</v>
      </c>
      <c r="N349" s="6">
        <v>71633</v>
      </c>
      <c r="O349">
        <v>665</v>
      </c>
      <c r="P349" s="8">
        <v>0.92300000000000004</v>
      </c>
      <c r="Q349">
        <v>0.8</v>
      </c>
      <c r="R349" s="6">
        <v>11655</v>
      </c>
      <c r="S349">
        <v>226</v>
      </c>
      <c r="T349" s="11">
        <v>0.92</v>
      </c>
      <c r="U349">
        <v>1.5</v>
      </c>
      <c r="V349" s="6">
        <v>11862</v>
      </c>
      <c r="W349">
        <v>327</v>
      </c>
      <c r="X349" s="8">
        <v>0.88300000000000001</v>
      </c>
      <c r="Y349">
        <v>2.1</v>
      </c>
      <c r="Z349" s="6">
        <v>15861</v>
      </c>
      <c r="AA349" s="2">
        <v>319</v>
      </c>
      <c r="AB349" s="9">
        <v>0.86299999999999999</v>
      </c>
      <c r="AC349" s="2">
        <v>1.8</v>
      </c>
      <c r="AD349" s="6">
        <v>13196</v>
      </c>
      <c r="AE349" s="2">
        <v>283</v>
      </c>
      <c r="AF349" s="9">
        <v>0.89800000000000002</v>
      </c>
      <c r="AG349" s="2">
        <v>1.9</v>
      </c>
      <c r="AH349" s="6">
        <v>24661</v>
      </c>
      <c r="AI349">
        <v>480</v>
      </c>
      <c r="AJ349" s="8">
        <v>0.89700000000000002</v>
      </c>
      <c r="AK349">
        <v>1.4</v>
      </c>
      <c r="AL349" s="6">
        <v>10897</v>
      </c>
      <c r="AM349">
        <v>329</v>
      </c>
      <c r="AN349" s="8">
        <v>0.876</v>
      </c>
      <c r="AO349">
        <v>2.2999999999999998</v>
      </c>
      <c r="AP349" s="6">
        <v>27126</v>
      </c>
      <c r="AQ349">
        <v>464</v>
      </c>
      <c r="AR349" s="8">
        <v>0.89200000000000002</v>
      </c>
      <c r="AS349">
        <v>1.4</v>
      </c>
      <c r="AT349" s="6">
        <v>30668</v>
      </c>
      <c r="AU349" s="2">
        <v>594</v>
      </c>
      <c r="AV349" s="9">
        <v>0.879</v>
      </c>
      <c r="AW349" s="2">
        <v>1.6</v>
      </c>
      <c r="AX349" s="6">
        <v>4928</v>
      </c>
      <c r="AY349" s="2">
        <v>176</v>
      </c>
      <c r="AZ349" s="9">
        <v>0.85799999999999998</v>
      </c>
      <c r="BA349" s="2">
        <v>2.9</v>
      </c>
      <c r="BB349" s="19">
        <f>SUM(F349,J349,N349,R349,V349,Z349,AD349,AH349,AL349,AP349,AT349,AX349)</f>
        <v>248946</v>
      </c>
      <c r="BC349" s="20">
        <f>SQRT((G349^2)+(K349^2)+(O349^2)+(S349^2)+(W349^2)+(AA349^2)+(AE349^2)+(AI349^2)+(AM349^2)+(AQ349^2)+(AU349^2)+(AY349^2))</f>
        <v>1421.9810125314614</v>
      </c>
      <c r="BD349" s="23">
        <f>(BB349/$BB$348)</f>
        <v>0.8920749362153485</v>
      </c>
      <c r="BE349" s="24">
        <f>(SQRT((BC349^2)-((BB349/$BB$348)^2)*($BC$348^2)))/$BB$348</f>
        <v>4.6970023079960302E-3</v>
      </c>
      <c r="BF349" s="25">
        <f>SQRT((($BB$348^2)*(BE349^2))+((BD349^2)*($BC$348^2)))</f>
        <v>1421.9810125314611</v>
      </c>
    </row>
    <row r="350" spans="1:58">
      <c r="A350" t="s">
        <v>17</v>
      </c>
      <c r="B350" t="s">
        <v>17</v>
      </c>
      <c r="C350" t="s">
        <v>275</v>
      </c>
      <c r="D350">
        <v>3</v>
      </c>
      <c r="E350" t="s">
        <v>280</v>
      </c>
      <c r="F350" s="5">
        <v>1873</v>
      </c>
      <c r="G350">
        <v>274</v>
      </c>
      <c r="H350" s="8">
        <v>0.155</v>
      </c>
      <c r="I350">
        <v>2.2999999999999998</v>
      </c>
      <c r="J350" s="6">
        <v>2968</v>
      </c>
      <c r="K350">
        <v>421</v>
      </c>
      <c r="L350" s="8">
        <v>0.155</v>
      </c>
      <c r="M350">
        <v>2.2000000000000002</v>
      </c>
      <c r="N350" s="6">
        <v>5965</v>
      </c>
      <c r="O350">
        <v>636</v>
      </c>
      <c r="P350" s="8">
        <v>7.6999999999999999E-2</v>
      </c>
      <c r="Q350">
        <v>0.8</v>
      </c>
      <c r="R350" s="6">
        <v>1012</v>
      </c>
      <c r="S350">
        <v>192</v>
      </c>
      <c r="T350" s="11">
        <v>0.08</v>
      </c>
      <c r="U350">
        <v>1.5</v>
      </c>
      <c r="V350" s="6">
        <v>1576</v>
      </c>
      <c r="W350">
        <v>285</v>
      </c>
      <c r="X350" s="8">
        <v>0.11700000000000001</v>
      </c>
      <c r="Y350">
        <v>2.1</v>
      </c>
      <c r="Z350" s="6">
        <v>2515</v>
      </c>
      <c r="AA350" s="2">
        <v>326</v>
      </c>
      <c r="AB350" s="9">
        <v>0.13700000000000001</v>
      </c>
      <c r="AC350" s="2">
        <v>1.8</v>
      </c>
      <c r="AD350" s="6">
        <v>1507</v>
      </c>
      <c r="AE350" s="2">
        <v>280</v>
      </c>
      <c r="AF350" s="9">
        <v>0.10199999999999999</v>
      </c>
      <c r="AG350" s="2">
        <v>1.9</v>
      </c>
      <c r="AH350" s="6">
        <v>2844</v>
      </c>
      <c r="AI350">
        <v>390</v>
      </c>
      <c r="AJ350" s="8">
        <v>0.10299999999999999</v>
      </c>
      <c r="AK350">
        <v>1.4</v>
      </c>
      <c r="AL350" s="6">
        <v>1549</v>
      </c>
      <c r="AM350">
        <v>283</v>
      </c>
      <c r="AN350" s="8">
        <v>0.124</v>
      </c>
      <c r="AO350">
        <v>2.2999999999999998</v>
      </c>
      <c r="AP350" s="6">
        <v>3281</v>
      </c>
      <c r="AQ350">
        <v>417</v>
      </c>
      <c r="AR350" s="8">
        <v>0.108</v>
      </c>
      <c r="AS350">
        <v>1.4</v>
      </c>
      <c r="AT350" s="6">
        <v>4210</v>
      </c>
      <c r="AU350" s="2">
        <v>545</v>
      </c>
      <c r="AV350" s="9">
        <v>0.121</v>
      </c>
      <c r="AW350" s="2">
        <v>1.6</v>
      </c>
      <c r="AX350" s="1">
        <v>818</v>
      </c>
      <c r="AY350" s="2">
        <v>165</v>
      </c>
      <c r="AZ350" s="9">
        <v>0.14199999999999999</v>
      </c>
      <c r="BA350" s="2">
        <v>2.9</v>
      </c>
      <c r="BB350" s="19">
        <f>SUM(F350,J350,N350,R350,V350,Z350,AD350,AH350,AL350,AP350,AT350,AX350)</f>
        <v>30118</v>
      </c>
      <c r="BC350" s="20">
        <f>SQRT((G350^2)+(K350^2)+(O350^2)+(S350^2)+(W350^2)+(AA350^2)+(AE350^2)+(AI350^2)+(AM350^2)+(AQ350^2)+(AU350^2)+(AY350^2))</f>
        <v>1299.9638456511011</v>
      </c>
      <c r="BD350" s="23">
        <f>(BB350/$BB$348)</f>
        <v>0.10792506378465155</v>
      </c>
      <c r="BE350" s="24">
        <f>(SQRT((BC350^2)-((BB350/$BB$348)^2)*($BC$348^2)))/$BB$348</f>
        <v>4.6521648005837732E-3</v>
      </c>
      <c r="BF350" s="25">
        <f>SQRT((($BB$348^2)*(BE350^2))+((BD350^2)*($BC$348^2)))</f>
        <v>1299.9638456511009</v>
      </c>
    </row>
    <row r="351" spans="1:58">
      <c r="A351" t="s">
        <v>17</v>
      </c>
      <c r="B351" t="s">
        <v>17</v>
      </c>
      <c r="C351" t="s">
        <v>275</v>
      </c>
      <c r="D351">
        <v>3.3</v>
      </c>
      <c r="BB351" s="19"/>
      <c r="BC351" s="20"/>
      <c r="BD351" s="16"/>
      <c r="BE351" s="16"/>
      <c r="BF351" s="15"/>
    </row>
    <row r="352" spans="1:58">
      <c r="A352" t="s">
        <v>17</v>
      </c>
      <c r="B352" t="s">
        <v>17</v>
      </c>
      <c r="C352" t="s">
        <v>275</v>
      </c>
      <c r="D352">
        <v>4</v>
      </c>
      <c r="E352" t="s">
        <v>281</v>
      </c>
      <c r="F352">
        <v>2.7</v>
      </c>
      <c r="G352">
        <v>1.3</v>
      </c>
      <c r="H352" t="s">
        <v>38</v>
      </c>
      <c r="J352" s="1">
        <v>3.7</v>
      </c>
      <c r="K352">
        <v>1.4</v>
      </c>
      <c r="L352" t="s">
        <v>38</v>
      </c>
      <c r="N352" s="1">
        <v>2.8</v>
      </c>
      <c r="O352">
        <v>0.7</v>
      </c>
      <c r="P352" t="s">
        <v>38</v>
      </c>
      <c r="R352" s="1">
        <v>1.8</v>
      </c>
      <c r="S352">
        <v>1</v>
      </c>
      <c r="T352" t="s">
        <v>38</v>
      </c>
      <c r="V352" s="1">
        <v>0.5</v>
      </c>
      <c r="W352">
        <v>0.4</v>
      </c>
      <c r="X352" t="s">
        <v>38</v>
      </c>
      <c r="Z352" s="1">
        <v>3.1</v>
      </c>
      <c r="AA352" s="2">
        <v>1.3</v>
      </c>
      <c r="AB352" s="2" t="s">
        <v>38</v>
      </c>
      <c r="AD352" s="1">
        <v>2.9</v>
      </c>
      <c r="AE352" s="2">
        <v>1.4</v>
      </c>
      <c r="AF352" s="2" t="s">
        <v>38</v>
      </c>
      <c r="AH352" s="1">
        <v>1.5</v>
      </c>
      <c r="AI352">
        <v>0.8</v>
      </c>
      <c r="AJ352" t="s">
        <v>38</v>
      </c>
      <c r="AL352" s="1">
        <v>1.4</v>
      </c>
      <c r="AM352">
        <v>1</v>
      </c>
      <c r="AN352" t="s">
        <v>38</v>
      </c>
      <c r="AP352" s="1">
        <v>2.2999999999999998</v>
      </c>
      <c r="AQ352">
        <v>0.8</v>
      </c>
      <c r="AR352" t="s">
        <v>38</v>
      </c>
      <c r="AT352" s="1">
        <v>2.2000000000000002</v>
      </c>
      <c r="AU352" s="2">
        <v>0.7</v>
      </c>
      <c r="AV352" s="2" t="s">
        <v>38</v>
      </c>
      <c r="AX352" s="1">
        <v>2.6</v>
      </c>
      <c r="AY352" s="2">
        <v>2</v>
      </c>
      <c r="AZ352" s="2" t="s">
        <v>38</v>
      </c>
      <c r="BB352" s="26">
        <f>AVERAGE(F352,J352,N352,R352,V352,Z352,AD352,AH352,AL352,AP352,AT352,AX352)</f>
        <v>2.2916666666666665</v>
      </c>
      <c r="BC352" s="27">
        <f>SQRT(SUM((G352^2),(K352^2),(O352^2),(S352^2),(W352^2),(AA352^2),(AE352^2),(AI352^2),(AM352^2),(AQ352^2),(AU352^2),(AY352^2))/144)</f>
        <v>0.33040379335998349</v>
      </c>
      <c r="BD352" s="28" t="s">
        <v>38</v>
      </c>
      <c r="BE352" s="28" t="s">
        <v>38</v>
      </c>
      <c r="BF352" s="15"/>
    </row>
    <row r="353" spans="1:58">
      <c r="A353" t="s">
        <v>17</v>
      </c>
      <c r="B353" t="s">
        <v>17</v>
      </c>
      <c r="C353" t="s">
        <v>275</v>
      </c>
      <c r="D353">
        <v>5</v>
      </c>
      <c r="E353" t="s">
        <v>282</v>
      </c>
      <c r="F353">
        <v>8.3000000000000007</v>
      </c>
      <c r="G353">
        <v>3.9</v>
      </c>
      <c r="H353" t="s">
        <v>38</v>
      </c>
      <c r="J353" s="1">
        <v>6.4</v>
      </c>
      <c r="K353">
        <v>2.5</v>
      </c>
      <c r="L353" t="s">
        <v>38</v>
      </c>
      <c r="N353" s="1">
        <v>10.199999999999999</v>
      </c>
      <c r="O353">
        <v>1.9</v>
      </c>
      <c r="P353" t="s">
        <v>38</v>
      </c>
      <c r="R353" s="1">
        <v>4.5999999999999996</v>
      </c>
      <c r="S353">
        <v>2.1</v>
      </c>
      <c r="T353" t="s">
        <v>38</v>
      </c>
      <c r="V353" s="1">
        <v>10.5</v>
      </c>
      <c r="W353">
        <v>4.3</v>
      </c>
      <c r="X353" t="s">
        <v>38</v>
      </c>
      <c r="Z353" s="1">
        <v>4.7</v>
      </c>
      <c r="AA353" s="2">
        <v>2.8</v>
      </c>
      <c r="AB353" s="2" t="s">
        <v>38</v>
      </c>
      <c r="AD353" s="1">
        <v>9.8000000000000007</v>
      </c>
      <c r="AE353" s="2">
        <v>3.9</v>
      </c>
      <c r="AF353" s="2" t="s">
        <v>38</v>
      </c>
      <c r="AH353" s="1">
        <v>5.6</v>
      </c>
      <c r="AI353">
        <v>2.2000000000000002</v>
      </c>
      <c r="AJ353" t="s">
        <v>38</v>
      </c>
      <c r="AL353" s="1">
        <v>2.5</v>
      </c>
      <c r="AM353">
        <v>2</v>
      </c>
      <c r="AN353" t="s">
        <v>38</v>
      </c>
      <c r="AP353" s="1">
        <v>10.3</v>
      </c>
      <c r="AQ353">
        <v>2.7</v>
      </c>
      <c r="AR353" t="s">
        <v>38</v>
      </c>
      <c r="AT353" s="1">
        <v>7.5</v>
      </c>
      <c r="AU353" s="2">
        <v>2.4</v>
      </c>
      <c r="AV353" s="2" t="s">
        <v>38</v>
      </c>
      <c r="AX353" s="1">
        <v>4.5</v>
      </c>
      <c r="AY353" s="2">
        <v>3.9</v>
      </c>
      <c r="AZ353" s="2" t="s">
        <v>38</v>
      </c>
      <c r="BB353" s="26">
        <f>AVERAGE(F353,J353,N353,R353,V353,Z353,AD353,AH353,AL353,AP353,AT353,AX353)</f>
        <v>7.0750000000000002</v>
      </c>
      <c r="BC353" s="27">
        <f>SQRT(SUM((G353^2),(K353^2),(O353^2),(S353^2),(W353^2),(AA353^2),(AE353^2),(AI353^2),(AM353^2),(AQ353^2),(AU353^2),(AY353^2))/144)</f>
        <v>0.86650639543706387</v>
      </c>
      <c r="BD353" s="28" t="s">
        <v>38</v>
      </c>
      <c r="BE353" s="28" t="s">
        <v>38</v>
      </c>
      <c r="BF353" s="15"/>
    </row>
    <row r="354" spans="1:58">
      <c r="A354" t="s">
        <v>17</v>
      </c>
      <c r="B354" t="s">
        <v>17</v>
      </c>
      <c r="C354" t="s">
        <v>275</v>
      </c>
      <c r="D354">
        <v>5.3</v>
      </c>
      <c r="BB354" s="19"/>
      <c r="BC354" s="16"/>
      <c r="BD354" s="16"/>
      <c r="BE354" s="16"/>
      <c r="BF354" s="15"/>
    </row>
    <row r="355" spans="1:58">
      <c r="A355" t="s">
        <v>17</v>
      </c>
      <c r="B355" t="s">
        <v>17</v>
      </c>
      <c r="C355" t="s">
        <v>275</v>
      </c>
      <c r="D355">
        <v>5.5</v>
      </c>
      <c r="E355" t="s">
        <v>283</v>
      </c>
      <c r="BB355" s="19"/>
      <c r="BC355" s="16"/>
      <c r="BD355" s="16"/>
      <c r="BE355" s="16"/>
      <c r="BF355" s="15"/>
    </row>
    <row r="356" spans="1:58">
      <c r="A356" t="s">
        <v>17</v>
      </c>
      <c r="B356" t="s">
        <v>17</v>
      </c>
      <c r="C356" t="s">
        <v>275</v>
      </c>
      <c r="D356">
        <v>6</v>
      </c>
      <c r="E356" t="s">
        <v>278</v>
      </c>
      <c r="F356" s="5">
        <v>12095</v>
      </c>
      <c r="G356">
        <v>129</v>
      </c>
      <c r="H356" s="5">
        <v>12095</v>
      </c>
      <c r="J356" s="6">
        <v>19205</v>
      </c>
      <c r="K356">
        <v>140</v>
      </c>
      <c r="L356" s="5">
        <v>19205</v>
      </c>
      <c r="N356" s="6">
        <v>77598</v>
      </c>
      <c r="O356">
        <v>181</v>
      </c>
      <c r="P356" s="5">
        <v>77598</v>
      </c>
      <c r="R356" s="6">
        <v>12667</v>
      </c>
      <c r="S356">
        <v>111</v>
      </c>
      <c r="T356" s="5">
        <v>12667</v>
      </c>
      <c r="V356" s="6">
        <v>13438</v>
      </c>
      <c r="W356">
        <v>260</v>
      </c>
      <c r="X356" s="5">
        <v>13438</v>
      </c>
      <c r="Z356" s="6">
        <v>18376</v>
      </c>
      <c r="AA356" s="2">
        <v>115</v>
      </c>
      <c r="AB356" s="7">
        <v>18376</v>
      </c>
      <c r="AD356" s="6">
        <v>14703</v>
      </c>
      <c r="AE356" s="2">
        <v>57</v>
      </c>
      <c r="AF356" s="7">
        <v>14703</v>
      </c>
      <c r="AH356" s="6">
        <v>27505</v>
      </c>
      <c r="AI356">
        <v>279</v>
      </c>
      <c r="AJ356" s="5">
        <v>27505</v>
      </c>
      <c r="AL356" s="6">
        <v>12446</v>
      </c>
      <c r="AM356">
        <v>161</v>
      </c>
      <c r="AN356" s="5">
        <v>12446</v>
      </c>
      <c r="AP356" s="6">
        <v>30407</v>
      </c>
      <c r="AQ356">
        <v>250</v>
      </c>
      <c r="AR356" s="5">
        <v>30407</v>
      </c>
      <c r="AT356" s="6">
        <v>34878</v>
      </c>
      <c r="AU356" s="2">
        <v>216</v>
      </c>
      <c r="AV356" s="7">
        <v>34878</v>
      </c>
      <c r="AX356" s="6">
        <v>5746</v>
      </c>
      <c r="AY356" s="2">
        <v>60</v>
      </c>
      <c r="AZ356" s="7">
        <v>5746</v>
      </c>
      <c r="BB356" s="19">
        <f t="shared" ref="BB356:BB365" si="89">SUM(F356,J356,N356,R356,V356,Z356,AD356,AH356,AL356,AP356,AT356,AX356)</f>
        <v>279064</v>
      </c>
      <c r="BC356" s="20">
        <f t="shared" ref="BC356:BC365" si="90">SQRT((G356^2)+(K356^2)+(O356^2)+(S356^2)+(W356^2)+(AA356^2)+(AE356^2)+(AI356^2)+(AM356^2)+(AQ356^2)+(AU356^2)+(AY356^2))</f>
        <v>617.9927184037042</v>
      </c>
      <c r="BD356" s="20">
        <f>SUM(H356,L356,P356,T356,X356,AB356,AF356,AJ356,AN356,AR356,AV356,AZ356)</f>
        <v>279064</v>
      </c>
      <c r="BE356" s="16"/>
      <c r="BF356" s="15"/>
    </row>
    <row r="357" spans="1:58">
      <c r="A357" t="s">
        <v>17</v>
      </c>
      <c r="B357" t="s">
        <v>17</v>
      </c>
      <c r="C357" t="s">
        <v>275</v>
      </c>
      <c r="D357">
        <v>7</v>
      </c>
      <c r="E357" t="s">
        <v>284</v>
      </c>
      <c r="F357" s="5">
        <v>8280</v>
      </c>
      <c r="G357">
        <v>321</v>
      </c>
      <c r="H357" s="8">
        <v>0.68500000000000005</v>
      </c>
      <c r="I357">
        <v>2.5</v>
      </c>
      <c r="J357" s="6">
        <v>14268</v>
      </c>
      <c r="K357">
        <v>344</v>
      </c>
      <c r="L357" s="8">
        <v>0.74299999999999999</v>
      </c>
      <c r="M357">
        <v>1.7</v>
      </c>
      <c r="N357" s="6">
        <v>54213</v>
      </c>
      <c r="O357">
        <v>867</v>
      </c>
      <c r="P357" s="8">
        <v>0.69899999999999995</v>
      </c>
      <c r="Q357">
        <v>1.1000000000000001</v>
      </c>
      <c r="R357" s="6">
        <v>9853</v>
      </c>
      <c r="S357">
        <v>229</v>
      </c>
      <c r="T357" s="8">
        <v>0.77800000000000002</v>
      </c>
      <c r="U357">
        <v>1.8</v>
      </c>
      <c r="V357" s="6">
        <v>8833</v>
      </c>
      <c r="W357">
        <v>446</v>
      </c>
      <c r="X357" s="8">
        <v>0.65700000000000003</v>
      </c>
      <c r="Y357">
        <v>3</v>
      </c>
      <c r="Z357" s="6">
        <v>13218</v>
      </c>
      <c r="AA357" s="2">
        <v>368</v>
      </c>
      <c r="AB357" s="9">
        <v>0.71899999999999997</v>
      </c>
      <c r="AC357" s="2">
        <v>1.9</v>
      </c>
      <c r="AD357" s="6">
        <v>10318</v>
      </c>
      <c r="AE357" s="2">
        <v>398</v>
      </c>
      <c r="AF357" s="9">
        <v>0.70199999999999996</v>
      </c>
      <c r="AG357" s="2">
        <v>2.6</v>
      </c>
      <c r="AH357" s="6">
        <v>19961</v>
      </c>
      <c r="AI357">
        <v>555</v>
      </c>
      <c r="AJ357" s="8">
        <v>0.72599999999999998</v>
      </c>
      <c r="AK357">
        <v>1.8</v>
      </c>
      <c r="AL357" s="6">
        <v>8036</v>
      </c>
      <c r="AM357">
        <v>412</v>
      </c>
      <c r="AN357" s="8">
        <v>0.64600000000000002</v>
      </c>
      <c r="AO357">
        <v>3.3</v>
      </c>
      <c r="AP357" s="6">
        <v>21614</v>
      </c>
      <c r="AQ357">
        <v>470</v>
      </c>
      <c r="AR357" s="8">
        <v>0.71099999999999997</v>
      </c>
      <c r="AS357">
        <v>1.4</v>
      </c>
      <c r="AT357" s="6">
        <v>24370</v>
      </c>
      <c r="AU357" s="2">
        <v>650</v>
      </c>
      <c r="AV357" s="9">
        <v>0.69899999999999995</v>
      </c>
      <c r="AW357" s="2">
        <v>1.8</v>
      </c>
      <c r="AX357" s="6">
        <v>3955</v>
      </c>
      <c r="AY357" s="2">
        <v>215</v>
      </c>
      <c r="AZ357" s="9">
        <v>0.68799999999999994</v>
      </c>
      <c r="BA357" s="2">
        <v>3.7</v>
      </c>
      <c r="BB357" s="19">
        <f t="shared" si="89"/>
        <v>196919</v>
      </c>
      <c r="BC357" s="20">
        <f t="shared" si="90"/>
        <v>1638.7937637176924</v>
      </c>
      <c r="BD357" s="23">
        <f>(BB357/$BB$356)</f>
        <v>0.7056409999139982</v>
      </c>
      <c r="BE357" s="24">
        <f>(SQRT((BC357^2)-((BB357/$BB$356)^2)*($BC$356^2)))/$BB$356</f>
        <v>5.6607384520089036E-3</v>
      </c>
      <c r="BF357" s="25">
        <f>SQRT((($BB$356^2)*(BE357^2))+((BD357^2)*($BC$356^2)))</f>
        <v>1638.7937637176924</v>
      </c>
    </row>
    <row r="358" spans="1:58">
      <c r="A358" t="s">
        <v>17</v>
      </c>
      <c r="B358" t="s">
        <v>17</v>
      </c>
      <c r="C358" t="s">
        <v>275</v>
      </c>
      <c r="D358">
        <v>8</v>
      </c>
      <c r="E358" t="s">
        <v>285</v>
      </c>
      <c r="F358">
        <v>55</v>
      </c>
      <c r="G358">
        <v>34</v>
      </c>
      <c r="H358" s="8">
        <v>5.0000000000000001E-3</v>
      </c>
      <c r="I358">
        <v>0.3</v>
      </c>
      <c r="J358" s="1">
        <v>130</v>
      </c>
      <c r="K358">
        <v>55</v>
      </c>
      <c r="L358" s="8">
        <v>7.0000000000000001E-3</v>
      </c>
      <c r="M358">
        <v>0.3</v>
      </c>
      <c r="N358" s="6">
        <v>3078</v>
      </c>
      <c r="O358">
        <v>322</v>
      </c>
      <c r="P358" s="11">
        <v>0.04</v>
      </c>
      <c r="Q358">
        <v>0.4</v>
      </c>
      <c r="R358" s="1">
        <v>223</v>
      </c>
      <c r="S358">
        <v>81</v>
      </c>
      <c r="T358" s="8">
        <v>1.7999999999999999E-2</v>
      </c>
      <c r="U358">
        <v>0.6</v>
      </c>
      <c r="V358" s="1">
        <v>49</v>
      </c>
      <c r="W358">
        <v>63</v>
      </c>
      <c r="X358" s="8">
        <v>4.0000000000000001E-3</v>
      </c>
      <c r="Y358">
        <v>0.5</v>
      </c>
      <c r="Z358" s="1">
        <v>299</v>
      </c>
      <c r="AA358" s="2">
        <v>94</v>
      </c>
      <c r="AB358" s="9">
        <v>1.6E-2</v>
      </c>
      <c r="AC358" s="2">
        <v>0.5</v>
      </c>
      <c r="AD358" s="1">
        <v>92</v>
      </c>
      <c r="AE358" s="2">
        <v>63</v>
      </c>
      <c r="AF358" s="9">
        <v>6.0000000000000001E-3</v>
      </c>
      <c r="AG358" s="2">
        <v>0.4</v>
      </c>
      <c r="AH358" s="1">
        <v>206</v>
      </c>
      <c r="AI358">
        <v>84</v>
      </c>
      <c r="AJ358" s="8">
        <v>7.0000000000000001E-3</v>
      </c>
      <c r="AK358">
        <v>0.3</v>
      </c>
      <c r="AL358" s="1">
        <v>84</v>
      </c>
      <c r="AM358">
        <v>66</v>
      </c>
      <c r="AN358" s="8">
        <v>7.0000000000000001E-3</v>
      </c>
      <c r="AO358">
        <v>0.5</v>
      </c>
      <c r="AP358" s="1">
        <v>754</v>
      </c>
      <c r="AQ358">
        <v>198</v>
      </c>
      <c r="AR358" s="8">
        <v>2.5000000000000001E-2</v>
      </c>
      <c r="AS358">
        <v>0.6</v>
      </c>
      <c r="AT358" s="1">
        <v>340</v>
      </c>
      <c r="AU358" s="2">
        <v>120</v>
      </c>
      <c r="AV358" s="10">
        <v>0.01</v>
      </c>
      <c r="AW358" s="2">
        <v>0.3</v>
      </c>
      <c r="AX358" s="1">
        <v>36</v>
      </c>
      <c r="AY358" s="2">
        <v>33</v>
      </c>
      <c r="AZ358" s="9">
        <v>6.0000000000000001E-3</v>
      </c>
      <c r="BA358" s="2">
        <v>0.6</v>
      </c>
      <c r="BB358" s="19">
        <f t="shared" si="89"/>
        <v>5346</v>
      </c>
      <c r="BC358" s="20">
        <f t="shared" si="90"/>
        <v>444.190274544592</v>
      </c>
      <c r="BD358" s="23">
        <f t="shared" ref="BD358:BD365" si="91">(BB358/$BB$356)</f>
        <v>1.9156895909182122E-2</v>
      </c>
      <c r="BE358" s="24">
        <f t="shared" ref="BE358:BE365" si="92">(SQRT((BC358^2)-((BB358/$BB$356)^2)*($BC$356^2)))/$BB$356</f>
        <v>1.5911492663608336E-3</v>
      </c>
      <c r="BF358" s="25">
        <f t="shared" ref="BF358:BF365" si="93">SQRT((($BB$356^2)*(BE358^2))+((BD358^2)*($BC$356^2)))</f>
        <v>444.19027454459206</v>
      </c>
    </row>
    <row r="359" spans="1:58">
      <c r="A359" t="s">
        <v>17</v>
      </c>
      <c r="B359" t="s">
        <v>17</v>
      </c>
      <c r="C359" t="s">
        <v>275</v>
      </c>
      <c r="D359">
        <v>9</v>
      </c>
      <c r="E359" t="s">
        <v>286</v>
      </c>
      <c r="F359">
        <v>119</v>
      </c>
      <c r="G359">
        <v>58</v>
      </c>
      <c r="H359" s="11">
        <v>0.01</v>
      </c>
      <c r="I359">
        <v>0.5</v>
      </c>
      <c r="J359" s="1">
        <v>520</v>
      </c>
      <c r="K359">
        <v>144</v>
      </c>
      <c r="L359" s="8">
        <v>2.7E-2</v>
      </c>
      <c r="M359">
        <v>0.7</v>
      </c>
      <c r="N359" s="1">
        <v>889</v>
      </c>
      <c r="O359">
        <v>246</v>
      </c>
      <c r="P359" s="8">
        <v>1.0999999999999999E-2</v>
      </c>
      <c r="Q359">
        <v>0.3</v>
      </c>
      <c r="R359" s="1">
        <v>491</v>
      </c>
      <c r="S359">
        <v>147</v>
      </c>
      <c r="T359" s="8">
        <v>3.9E-2</v>
      </c>
      <c r="U359">
        <v>1.2</v>
      </c>
      <c r="V359" s="1">
        <v>189</v>
      </c>
      <c r="W359">
        <v>83</v>
      </c>
      <c r="X359" s="8">
        <v>1.4E-2</v>
      </c>
      <c r="Y359">
        <v>0.6</v>
      </c>
      <c r="Z359" s="1">
        <v>535</v>
      </c>
      <c r="AA359" s="2">
        <v>162</v>
      </c>
      <c r="AB359" s="9">
        <v>2.9000000000000001E-2</v>
      </c>
      <c r="AC359" s="2">
        <v>0.9</v>
      </c>
      <c r="AD359" s="1">
        <v>202</v>
      </c>
      <c r="AE359" s="2">
        <v>87</v>
      </c>
      <c r="AF359" s="9">
        <v>1.4E-2</v>
      </c>
      <c r="AG359" s="2">
        <v>0.6</v>
      </c>
      <c r="AH359" s="1">
        <v>643</v>
      </c>
      <c r="AI359">
        <v>160</v>
      </c>
      <c r="AJ359" s="8">
        <v>2.3E-2</v>
      </c>
      <c r="AK359">
        <v>0.6</v>
      </c>
      <c r="AL359" s="1">
        <v>267</v>
      </c>
      <c r="AM359">
        <v>101</v>
      </c>
      <c r="AN359" s="8">
        <v>2.1000000000000001E-2</v>
      </c>
      <c r="AO359">
        <v>0.8</v>
      </c>
      <c r="AP359" s="1">
        <v>821</v>
      </c>
      <c r="AQ359">
        <v>196</v>
      </c>
      <c r="AR359" s="8">
        <v>2.7E-2</v>
      </c>
      <c r="AS359">
        <v>0.6</v>
      </c>
      <c r="AT359" s="6">
        <v>1216</v>
      </c>
      <c r="AU359" s="2">
        <v>266</v>
      </c>
      <c r="AV359" s="9">
        <v>3.5000000000000003E-2</v>
      </c>
      <c r="AW359" s="2">
        <v>0.8</v>
      </c>
      <c r="AX359" s="1">
        <v>69</v>
      </c>
      <c r="AY359" s="2">
        <v>53</v>
      </c>
      <c r="AZ359" s="9">
        <v>1.2E-2</v>
      </c>
      <c r="BA359" s="2">
        <v>0.9</v>
      </c>
      <c r="BB359" s="19">
        <f t="shared" si="89"/>
        <v>5961</v>
      </c>
      <c r="BC359" s="20">
        <f t="shared" si="90"/>
        <v>542.87107124988711</v>
      </c>
      <c r="BD359" s="23">
        <f t="shared" si="91"/>
        <v>2.1360691454290055E-2</v>
      </c>
      <c r="BE359" s="24">
        <f t="shared" si="92"/>
        <v>1.9447529926621455E-3</v>
      </c>
      <c r="BF359" s="25">
        <f t="shared" si="93"/>
        <v>542.87107124988711</v>
      </c>
    </row>
    <row r="360" spans="1:58">
      <c r="A360" t="s">
        <v>17</v>
      </c>
      <c r="B360" t="s">
        <v>17</v>
      </c>
      <c r="C360" t="s">
        <v>275</v>
      </c>
      <c r="D360">
        <v>10</v>
      </c>
      <c r="E360" t="s">
        <v>287</v>
      </c>
      <c r="F360">
        <v>202</v>
      </c>
      <c r="G360">
        <v>82</v>
      </c>
      <c r="H360" s="8">
        <v>1.7000000000000001E-2</v>
      </c>
      <c r="I360">
        <v>0.7</v>
      </c>
      <c r="J360" s="1">
        <v>395</v>
      </c>
      <c r="K360">
        <v>102</v>
      </c>
      <c r="L360" s="8">
        <v>2.1000000000000001E-2</v>
      </c>
      <c r="M360">
        <v>0.5</v>
      </c>
      <c r="N360" s="6">
        <v>1560</v>
      </c>
      <c r="O360">
        <v>280</v>
      </c>
      <c r="P360" s="11">
        <v>0.02</v>
      </c>
      <c r="Q360">
        <v>0.4</v>
      </c>
      <c r="R360" s="1">
        <v>821</v>
      </c>
      <c r="S360">
        <v>183</v>
      </c>
      <c r="T360" s="8">
        <v>6.5000000000000002E-2</v>
      </c>
      <c r="U360">
        <v>1.4</v>
      </c>
      <c r="V360" s="1">
        <v>430</v>
      </c>
      <c r="W360">
        <v>144</v>
      </c>
      <c r="X360" s="8">
        <v>3.2000000000000001E-2</v>
      </c>
      <c r="Y360">
        <v>1.1000000000000001</v>
      </c>
      <c r="Z360" s="1">
        <v>584</v>
      </c>
      <c r="AA360" s="2">
        <v>148</v>
      </c>
      <c r="AB360" s="9">
        <v>3.2000000000000001E-2</v>
      </c>
      <c r="AC360" s="2">
        <v>0.8</v>
      </c>
      <c r="AD360" s="1">
        <v>422</v>
      </c>
      <c r="AE360" s="2">
        <v>158</v>
      </c>
      <c r="AF360" s="9">
        <v>2.9000000000000001E-2</v>
      </c>
      <c r="AG360" s="2">
        <v>1.1000000000000001</v>
      </c>
      <c r="AH360" s="6">
        <v>1083</v>
      </c>
      <c r="AI360">
        <v>250</v>
      </c>
      <c r="AJ360" s="8">
        <v>3.9E-2</v>
      </c>
      <c r="AK360">
        <v>0.9</v>
      </c>
      <c r="AL360" s="1">
        <v>247</v>
      </c>
      <c r="AM360">
        <v>80</v>
      </c>
      <c r="AN360" s="11">
        <v>0.02</v>
      </c>
      <c r="AO360">
        <v>0.6</v>
      </c>
      <c r="AP360" s="6">
        <v>1094</v>
      </c>
      <c r="AQ360">
        <v>195</v>
      </c>
      <c r="AR360" s="8">
        <v>3.5999999999999997E-2</v>
      </c>
      <c r="AS360">
        <v>0.6</v>
      </c>
      <c r="AT360" s="1">
        <v>946</v>
      </c>
      <c r="AU360" s="2">
        <v>241</v>
      </c>
      <c r="AV360" s="9">
        <v>2.7E-2</v>
      </c>
      <c r="AW360" s="2">
        <v>0.7</v>
      </c>
      <c r="AX360" s="1">
        <v>15</v>
      </c>
      <c r="AY360" s="2">
        <v>17</v>
      </c>
      <c r="AZ360" s="9">
        <v>3.0000000000000001E-3</v>
      </c>
      <c r="BA360" s="2">
        <v>0.3</v>
      </c>
      <c r="BB360" s="19">
        <f t="shared" si="89"/>
        <v>7799</v>
      </c>
      <c r="BC360" s="20">
        <f t="shared" si="90"/>
        <v>601.59454784763466</v>
      </c>
      <c r="BD360" s="23">
        <f t="shared" si="91"/>
        <v>2.7946994237880916E-2</v>
      </c>
      <c r="BE360" s="24">
        <f t="shared" si="92"/>
        <v>2.154869784744393E-3</v>
      </c>
      <c r="BF360" s="25">
        <f t="shared" si="93"/>
        <v>601.59454784763466</v>
      </c>
    </row>
    <row r="361" spans="1:58">
      <c r="A361" t="s">
        <v>17</v>
      </c>
      <c r="B361" t="s">
        <v>17</v>
      </c>
      <c r="C361" t="s">
        <v>275</v>
      </c>
      <c r="D361">
        <v>11</v>
      </c>
      <c r="E361" t="s">
        <v>288</v>
      </c>
      <c r="F361">
        <v>216</v>
      </c>
      <c r="G361">
        <v>68</v>
      </c>
      <c r="H361" s="8">
        <v>1.7999999999999999E-2</v>
      </c>
      <c r="I361">
        <v>0.6</v>
      </c>
      <c r="J361" s="1">
        <v>318</v>
      </c>
      <c r="K361">
        <v>78</v>
      </c>
      <c r="L361" s="8">
        <v>1.7000000000000001E-2</v>
      </c>
      <c r="M361">
        <v>0.4</v>
      </c>
      <c r="N361" s="6">
        <v>3722</v>
      </c>
      <c r="O361">
        <v>394</v>
      </c>
      <c r="P361" s="8">
        <v>4.8000000000000001E-2</v>
      </c>
      <c r="Q361">
        <v>0.5</v>
      </c>
      <c r="R361" s="1">
        <v>478</v>
      </c>
      <c r="S361">
        <v>142</v>
      </c>
      <c r="T361" s="8">
        <v>3.7999999999999999E-2</v>
      </c>
      <c r="U361">
        <v>1.1000000000000001</v>
      </c>
      <c r="V361" s="1">
        <v>374</v>
      </c>
      <c r="W361">
        <v>108</v>
      </c>
      <c r="X361" s="8">
        <v>2.8000000000000001E-2</v>
      </c>
      <c r="Y361">
        <v>0.8</v>
      </c>
      <c r="Z361" s="1">
        <v>522</v>
      </c>
      <c r="AA361" s="2">
        <v>170</v>
      </c>
      <c r="AB361" s="9">
        <v>2.8000000000000001E-2</v>
      </c>
      <c r="AC361" s="2">
        <v>0.9</v>
      </c>
      <c r="AD361" s="1">
        <v>620</v>
      </c>
      <c r="AE361" s="2">
        <v>152</v>
      </c>
      <c r="AF361" s="9">
        <v>4.2000000000000003E-2</v>
      </c>
      <c r="AG361" s="2">
        <v>1</v>
      </c>
      <c r="AH361" s="1">
        <v>488</v>
      </c>
      <c r="AI361">
        <v>138</v>
      </c>
      <c r="AJ361" s="8">
        <v>1.7999999999999999E-2</v>
      </c>
      <c r="AK361">
        <v>0.5</v>
      </c>
      <c r="AL361" s="1">
        <v>378</v>
      </c>
      <c r="AM361">
        <v>125</v>
      </c>
      <c r="AN361" s="11">
        <v>0.03</v>
      </c>
      <c r="AO361">
        <v>1</v>
      </c>
      <c r="AP361" s="1">
        <v>844</v>
      </c>
      <c r="AQ361">
        <v>174</v>
      </c>
      <c r="AR361" s="8">
        <v>2.8000000000000001E-2</v>
      </c>
      <c r="AS361">
        <v>0.6</v>
      </c>
      <c r="AT361" s="6">
        <v>1157</v>
      </c>
      <c r="AU361" s="2">
        <v>254</v>
      </c>
      <c r="AV361" s="9">
        <v>3.3000000000000002E-2</v>
      </c>
      <c r="AW361" s="2">
        <v>0.7</v>
      </c>
      <c r="AX361" s="1">
        <v>77</v>
      </c>
      <c r="AY361" s="2">
        <v>51</v>
      </c>
      <c r="AZ361" s="9">
        <v>1.2999999999999999E-2</v>
      </c>
      <c r="BA361" s="2">
        <v>0.9</v>
      </c>
      <c r="BB361" s="19">
        <f t="shared" si="89"/>
        <v>9194</v>
      </c>
      <c r="BC361" s="20">
        <f t="shared" si="90"/>
        <v>617.93041679464204</v>
      </c>
      <c r="BD361" s="23">
        <f t="shared" si="91"/>
        <v>3.2945847547515984E-2</v>
      </c>
      <c r="BE361" s="24">
        <f t="shared" si="92"/>
        <v>2.2130941229309641E-3</v>
      </c>
      <c r="BF361" s="25">
        <f t="shared" si="93"/>
        <v>617.93041679464204</v>
      </c>
    </row>
    <row r="362" spans="1:58">
      <c r="A362" t="s">
        <v>17</v>
      </c>
      <c r="B362" t="s">
        <v>17</v>
      </c>
      <c r="C362" t="s">
        <v>275</v>
      </c>
      <c r="D362">
        <v>12</v>
      </c>
      <c r="E362" t="s">
        <v>289</v>
      </c>
      <c r="F362">
        <v>96</v>
      </c>
      <c r="G362">
        <v>54</v>
      </c>
      <c r="H362" s="8">
        <v>8.0000000000000002E-3</v>
      </c>
      <c r="I362">
        <v>0.4</v>
      </c>
      <c r="J362" s="1">
        <v>104</v>
      </c>
      <c r="K362">
        <v>38</v>
      </c>
      <c r="L362" s="8">
        <v>5.0000000000000001E-3</v>
      </c>
      <c r="M362">
        <v>0.2</v>
      </c>
      <c r="N362" s="6">
        <v>5798</v>
      </c>
      <c r="O362">
        <v>472</v>
      </c>
      <c r="P362" s="8">
        <v>7.4999999999999997E-2</v>
      </c>
      <c r="Q362">
        <v>0.6</v>
      </c>
      <c r="R362" s="1">
        <v>189</v>
      </c>
      <c r="S362">
        <v>80</v>
      </c>
      <c r="T362" s="8">
        <v>1.4999999999999999E-2</v>
      </c>
      <c r="U362">
        <v>0.6</v>
      </c>
      <c r="V362" s="1">
        <v>99</v>
      </c>
      <c r="W362">
        <v>64</v>
      </c>
      <c r="X362" s="8">
        <v>7.0000000000000001E-3</v>
      </c>
      <c r="Y362">
        <v>0.5</v>
      </c>
      <c r="Z362" s="1">
        <v>60</v>
      </c>
      <c r="AA362" s="2">
        <v>33</v>
      </c>
      <c r="AB362" s="9">
        <v>3.0000000000000001E-3</v>
      </c>
      <c r="AC362" s="2">
        <v>0.2</v>
      </c>
      <c r="AD362" s="1">
        <v>186</v>
      </c>
      <c r="AE362" s="2">
        <v>84</v>
      </c>
      <c r="AF362" s="9">
        <v>1.2999999999999999E-2</v>
      </c>
      <c r="AG362" s="2">
        <v>0.6</v>
      </c>
      <c r="AH362" s="1">
        <v>62</v>
      </c>
      <c r="AI362">
        <v>37</v>
      </c>
      <c r="AJ362" s="8">
        <v>2E-3</v>
      </c>
      <c r="AK362">
        <v>0.1</v>
      </c>
      <c r="AL362" s="1">
        <v>17</v>
      </c>
      <c r="AM362">
        <v>21</v>
      </c>
      <c r="AN362" s="8">
        <v>1E-3</v>
      </c>
      <c r="AO362">
        <v>0.2</v>
      </c>
      <c r="AP362" s="1">
        <v>429</v>
      </c>
      <c r="AQ362">
        <v>144</v>
      </c>
      <c r="AR362" s="8">
        <v>1.4E-2</v>
      </c>
      <c r="AS362">
        <v>0.5</v>
      </c>
      <c r="AT362" s="1">
        <v>681</v>
      </c>
      <c r="AU362" s="2">
        <v>191</v>
      </c>
      <c r="AV362" s="10">
        <v>0.02</v>
      </c>
      <c r="AW362" s="2">
        <v>0.5</v>
      </c>
      <c r="AX362" s="1">
        <v>53</v>
      </c>
      <c r="AY362" s="2">
        <v>61</v>
      </c>
      <c r="AZ362" s="9">
        <v>8.9999999999999993E-3</v>
      </c>
      <c r="BA362" s="2">
        <v>1.1000000000000001</v>
      </c>
      <c r="BB362" s="19">
        <f t="shared" si="89"/>
        <v>7774</v>
      </c>
      <c r="BC362" s="20">
        <f t="shared" si="90"/>
        <v>555.45746911892365</v>
      </c>
      <c r="BD362" s="23">
        <f t="shared" si="91"/>
        <v>2.7857409053120431E-2</v>
      </c>
      <c r="BE362" s="24">
        <f t="shared" si="92"/>
        <v>1.9894741577799447E-3</v>
      </c>
      <c r="BF362" s="25">
        <f t="shared" si="93"/>
        <v>555.45746911892377</v>
      </c>
    </row>
    <row r="363" spans="1:58">
      <c r="A363" t="s">
        <v>17</v>
      </c>
      <c r="B363" t="s">
        <v>17</v>
      </c>
      <c r="C363" t="s">
        <v>275</v>
      </c>
      <c r="D363">
        <v>13</v>
      </c>
      <c r="E363" t="s">
        <v>290</v>
      </c>
      <c r="F363">
        <v>92</v>
      </c>
      <c r="G363">
        <v>55</v>
      </c>
      <c r="H363" s="8">
        <v>8.0000000000000002E-3</v>
      </c>
      <c r="I363">
        <v>0.5</v>
      </c>
      <c r="J363" s="1">
        <v>221</v>
      </c>
      <c r="K363">
        <v>74</v>
      </c>
      <c r="L363" s="8">
        <v>1.2E-2</v>
      </c>
      <c r="M363">
        <v>0.4</v>
      </c>
      <c r="N363" s="6">
        <v>2595</v>
      </c>
      <c r="O363">
        <v>310</v>
      </c>
      <c r="P363" s="8">
        <v>3.3000000000000002E-2</v>
      </c>
      <c r="Q363">
        <v>0.4</v>
      </c>
      <c r="R363" s="1">
        <v>83</v>
      </c>
      <c r="S363">
        <v>40</v>
      </c>
      <c r="T363" s="8">
        <v>7.0000000000000001E-3</v>
      </c>
      <c r="U363">
        <v>0.3</v>
      </c>
      <c r="V363" s="1">
        <v>239</v>
      </c>
      <c r="W363">
        <v>125</v>
      </c>
      <c r="X363" s="8">
        <v>1.7999999999999999E-2</v>
      </c>
      <c r="Y363">
        <v>0.9</v>
      </c>
      <c r="Z363" s="1">
        <v>321</v>
      </c>
      <c r="AA363" s="2">
        <v>144</v>
      </c>
      <c r="AB363" s="9">
        <v>1.7000000000000001E-2</v>
      </c>
      <c r="AC363" s="2">
        <v>0.8</v>
      </c>
      <c r="AD363" s="1">
        <v>224</v>
      </c>
      <c r="AE363" s="2">
        <v>67</v>
      </c>
      <c r="AF363" s="9">
        <v>1.4999999999999999E-2</v>
      </c>
      <c r="AG363" s="2">
        <v>0.5</v>
      </c>
      <c r="AH363" s="1">
        <v>423</v>
      </c>
      <c r="AI363">
        <v>106</v>
      </c>
      <c r="AJ363" s="8">
        <v>1.4999999999999999E-2</v>
      </c>
      <c r="AK363">
        <v>0.4</v>
      </c>
      <c r="AL363" s="1">
        <v>214</v>
      </c>
      <c r="AM363">
        <v>68</v>
      </c>
      <c r="AN363" s="8">
        <v>1.7000000000000001E-2</v>
      </c>
      <c r="AO363">
        <v>0.5</v>
      </c>
      <c r="AP363" s="1">
        <v>648</v>
      </c>
      <c r="AQ363">
        <v>134</v>
      </c>
      <c r="AR363" s="8">
        <v>2.1000000000000001E-2</v>
      </c>
      <c r="AS363">
        <v>0.4</v>
      </c>
      <c r="AT363" s="6">
        <v>1229</v>
      </c>
      <c r="AU363" s="2">
        <v>196</v>
      </c>
      <c r="AV363" s="9">
        <v>3.5000000000000003E-2</v>
      </c>
      <c r="AW363" s="2">
        <v>0.6</v>
      </c>
      <c r="AX363" s="1">
        <v>33</v>
      </c>
      <c r="AY363" s="2">
        <v>26</v>
      </c>
      <c r="AZ363" s="9">
        <v>6.0000000000000001E-3</v>
      </c>
      <c r="BA363" s="2">
        <v>0.5</v>
      </c>
      <c r="BB363" s="19">
        <f t="shared" si="89"/>
        <v>6322</v>
      </c>
      <c r="BC363" s="20">
        <f t="shared" si="90"/>
        <v>468.99786779899119</v>
      </c>
      <c r="BD363" s="23">
        <f t="shared" si="91"/>
        <v>2.2654301522231461E-2</v>
      </c>
      <c r="BE363" s="24">
        <f t="shared" si="92"/>
        <v>1.6798614628911644E-3</v>
      </c>
      <c r="BF363" s="25">
        <f t="shared" si="93"/>
        <v>468.99786779899119</v>
      </c>
    </row>
    <row r="364" spans="1:58">
      <c r="A364" t="s">
        <v>17</v>
      </c>
      <c r="B364" t="s">
        <v>17</v>
      </c>
      <c r="C364" t="s">
        <v>275</v>
      </c>
      <c r="D364">
        <v>14</v>
      </c>
      <c r="E364" t="s">
        <v>291</v>
      </c>
      <c r="F364" s="5">
        <v>3035</v>
      </c>
      <c r="G364">
        <v>310</v>
      </c>
      <c r="H364" s="8">
        <v>0.251</v>
      </c>
      <c r="I364">
        <v>2.6</v>
      </c>
      <c r="J364" s="6">
        <v>3249</v>
      </c>
      <c r="K364">
        <v>326</v>
      </c>
      <c r="L364" s="8">
        <v>0.16900000000000001</v>
      </c>
      <c r="M364">
        <v>1.7</v>
      </c>
      <c r="N364" s="6">
        <v>5730</v>
      </c>
      <c r="O364">
        <v>397</v>
      </c>
      <c r="P364" s="8">
        <v>7.3999999999999996E-2</v>
      </c>
      <c r="Q364">
        <v>0.5</v>
      </c>
      <c r="R364" s="1">
        <v>529</v>
      </c>
      <c r="S364">
        <v>96</v>
      </c>
      <c r="T364" s="8">
        <v>4.2000000000000003E-2</v>
      </c>
      <c r="U364">
        <v>0.8</v>
      </c>
      <c r="V364" s="6">
        <v>3212</v>
      </c>
      <c r="W364">
        <v>317</v>
      </c>
      <c r="X364" s="8">
        <v>0.23899999999999999</v>
      </c>
      <c r="Y364">
        <v>2.4</v>
      </c>
      <c r="Z364" s="6">
        <v>2817</v>
      </c>
      <c r="AA364" s="2">
        <v>286</v>
      </c>
      <c r="AB364" s="9">
        <v>0.153</v>
      </c>
      <c r="AC364" s="2">
        <v>1.6</v>
      </c>
      <c r="AD364" s="6">
        <v>2639</v>
      </c>
      <c r="AE364" s="2">
        <v>332</v>
      </c>
      <c r="AF364" s="9">
        <v>0.17899999999999999</v>
      </c>
      <c r="AG364" s="2">
        <v>2.2999999999999998</v>
      </c>
      <c r="AH364" s="6">
        <v>4639</v>
      </c>
      <c r="AI364">
        <v>376</v>
      </c>
      <c r="AJ364" s="8">
        <v>0.16900000000000001</v>
      </c>
      <c r="AK364">
        <v>1.4</v>
      </c>
      <c r="AL364" s="6">
        <v>3203</v>
      </c>
      <c r="AM364">
        <v>362</v>
      </c>
      <c r="AN364" s="8">
        <v>0.25700000000000001</v>
      </c>
      <c r="AO364">
        <v>2.9</v>
      </c>
      <c r="AP364" s="6">
        <v>4203</v>
      </c>
      <c r="AQ364">
        <v>376</v>
      </c>
      <c r="AR364" s="8">
        <v>0.13800000000000001</v>
      </c>
      <c r="AS364">
        <v>1.2</v>
      </c>
      <c r="AT364" s="6">
        <v>4939</v>
      </c>
      <c r="AU364" s="2">
        <v>469</v>
      </c>
      <c r="AV364" s="9">
        <v>0.14199999999999999</v>
      </c>
      <c r="AW364" s="2">
        <v>1.3</v>
      </c>
      <c r="AX364" s="6">
        <v>1508</v>
      </c>
      <c r="AY364" s="2">
        <v>203</v>
      </c>
      <c r="AZ364" s="9">
        <v>0.26200000000000001</v>
      </c>
      <c r="BA364" s="2">
        <v>3.5</v>
      </c>
      <c r="BB364" s="19">
        <f t="shared" si="89"/>
        <v>39703</v>
      </c>
      <c r="BC364" s="20">
        <f t="shared" si="90"/>
        <v>1156.1470494707842</v>
      </c>
      <c r="BD364" s="23">
        <f t="shared" si="91"/>
        <v>0.14227202362182151</v>
      </c>
      <c r="BE364" s="24">
        <f t="shared" si="92"/>
        <v>4.1309484540089725E-3</v>
      </c>
      <c r="BF364" s="25">
        <f t="shared" si="93"/>
        <v>1156.1470494707842</v>
      </c>
    </row>
    <row r="365" spans="1:58">
      <c r="A365" t="s">
        <v>17</v>
      </c>
      <c r="B365" t="s">
        <v>17</v>
      </c>
      <c r="C365" t="s">
        <v>275</v>
      </c>
      <c r="D365">
        <v>15</v>
      </c>
      <c r="E365" t="s">
        <v>292</v>
      </c>
      <c r="F365">
        <v>0</v>
      </c>
      <c r="G365">
        <v>119</v>
      </c>
      <c r="H365" s="11">
        <v>0</v>
      </c>
      <c r="I365">
        <v>0.3</v>
      </c>
      <c r="J365" s="1">
        <v>0</v>
      </c>
      <c r="K365">
        <v>119</v>
      </c>
      <c r="L365" s="11">
        <v>0</v>
      </c>
      <c r="M365">
        <v>0.2</v>
      </c>
      <c r="N365" s="1">
        <v>13</v>
      </c>
      <c r="O365">
        <v>21</v>
      </c>
      <c r="P365" s="11">
        <v>0</v>
      </c>
      <c r="Q365">
        <v>0.1</v>
      </c>
      <c r="R365" s="1">
        <v>0</v>
      </c>
      <c r="S365">
        <v>119</v>
      </c>
      <c r="T365" s="11">
        <v>0</v>
      </c>
      <c r="U365">
        <v>0.3</v>
      </c>
      <c r="V365" s="1">
        <v>13</v>
      </c>
      <c r="W365">
        <v>19</v>
      </c>
      <c r="X365" s="8">
        <v>1E-3</v>
      </c>
      <c r="Y365">
        <v>0.1</v>
      </c>
      <c r="Z365" s="1">
        <v>20</v>
      </c>
      <c r="AA365" s="2">
        <v>23</v>
      </c>
      <c r="AB365" s="9">
        <v>1E-3</v>
      </c>
      <c r="AC365" s="2">
        <v>0.1</v>
      </c>
      <c r="AD365" s="1">
        <v>0</v>
      </c>
      <c r="AE365" s="2">
        <v>119</v>
      </c>
      <c r="AF365" s="10">
        <v>0</v>
      </c>
      <c r="AG365" s="2">
        <v>0.2</v>
      </c>
      <c r="AH365" s="1">
        <v>0</v>
      </c>
      <c r="AI365">
        <v>119</v>
      </c>
      <c r="AJ365" s="11">
        <v>0</v>
      </c>
      <c r="AK365">
        <v>0.1</v>
      </c>
      <c r="AL365" s="1">
        <v>0</v>
      </c>
      <c r="AM365">
        <v>119</v>
      </c>
      <c r="AN365" s="11">
        <v>0</v>
      </c>
      <c r="AO365">
        <v>0.3</v>
      </c>
      <c r="AP365" s="1">
        <v>0</v>
      </c>
      <c r="AQ365">
        <v>119</v>
      </c>
      <c r="AR365" s="11">
        <v>0</v>
      </c>
      <c r="AS365">
        <v>0.1</v>
      </c>
      <c r="AT365" s="1">
        <v>0</v>
      </c>
      <c r="AU365" s="2">
        <v>119</v>
      </c>
      <c r="AV365" s="10">
        <v>0</v>
      </c>
      <c r="AW365" s="2">
        <v>0.1</v>
      </c>
      <c r="AX365" s="1">
        <v>0</v>
      </c>
      <c r="AY365" s="2">
        <v>119</v>
      </c>
      <c r="AZ365" s="10">
        <v>0</v>
      </c>
      <c r="BA365" s="2">
        <v>0.6</v>
      </c>
      <c r="BB365" s="19">
        <f t="shared" si="89"/>
        <v>46</v>
      </c>
      <c r="BC365" s="20">
        <f t="shared" si="90"/>
        <v>358.85930390614089</v>
      </c>
      <c r="BD365" s="23">
        <f t="shared" si="91"/>
        <v>1.6483673995929248E-4</v>
      </c>
      <c r="BE365" s="24">
        <f t="shared" si="92"/>
        <v>1.2859390299276522E-3</v>
      </c>
      <c r="BF365" s="25">
        <f t="shared" si="93"/>
        <v>358.85930390614089</v>
      </c>
    </row>
    <row r="366" spans="1:58">
      <c r="A366" t="s">
        <v>17</v>
      </c>
      <c r="B366" t="s">
        <v>17</v>
      </c>
      <c r="C366" t="s">
        <v>275</v>
      </c>
      <c r="D366">
        <v>15.3</v>
      </c>
      <c r="BB366" s="19"/>
      <c r="BC366" s="16"/>
      <c r="BD366" s="16"/>
      <c r="BE366" s="16"/>
      <c r="BF366" s="15"/>
    </row>
    <row r="367" spans="1:58">
      <c r="A367" t="s">
        <v>17</v>
      </c>
      <c r="B367" t="s">
        <v>17</v>
      </c>
      <c r="C367" t="s">
        <v>275</v>
      </c>
      <c r="D367">
        <v>15.5</v>
      </c>
      <c r="E367" t="s">
        <v>293</v>
      </c>
      <c r="BB367" s="19"/>
      <c r="BC367" s="16"/>
      <c r="BD367" s="16"/>
      <c r="BE367" s="16"/>
      <c r="BF367" s="15"/>
    </row>
    <row r="368" spans="1:58">
      <c r="A368" t="s">
        <v>17</v>
      </c>
      <c r="B368" t="s">
        <v>17</v>
      </c>
      <c r="C368" t="s">
        <v>275</v>
      </c>
      <c r="D368">
        <v>16</v>
      </c>
      <c r="E368" t="s">
        <v>278</v>
      </c>
      <c r="F368" s="5">
        <v>12095</v>
      </c>
      <c r="G368">
        <v>129</v>
      </c>
      <c r="H368" s="5">
        <v>12095</v>
      </c>
      <c r="J368" s="6">
        <v>19205</v>
      </c>
      <c r="K368">
        <v>140</v>
      </c>
      <c r="L368" s="5">
        <v>19205</v>
      </c>
      <c r="N368" s="6">
        <v>77598</v>
      </c>
      <c r="O368">
        <v>181</v>
      </c>
      <c r="P368" s="5">
        <v>77598</v>
      </c>
      <c r="R368" s="6">
        <v>12667</v>
      </c>
      <c r="S368">
        <v>111</v>
      </c>
      <c r="T368" s="5">
        <v>12667</v>
      </c>
      <c r="V368" s="6">
        <v>13438</v>
      </c>
      <c r="W368">
        <v>260</v>
      </c>
      <c r="X368" s="5">
        <v>13438</v>
      </c>
      <c r="Z368" s="6">
        <v>18376</v>
      </c>
      <c r="AA368" s="2">
        <v>115</v>
      </c>
      <c r="AB368" s="7">
        <v>18376</v>
      </c>
      <c r="AD368" s="6">
        <v>14703</v>
      </c>
      <c r="AE368" s="2">
        <v>57</v>
      </c>
      <c r="AF368" s="7">
        <v>14703</v>
      </c>
      <c r="AH368" s="6">
        <v>27505</v>
      </c>
      <c r="AI368">
        <v>279</v>
      </c>
      <c r="AJ368" s="5">
        <v>27505</v>
      </c>
      <c r="AL368" s="6">
        <v>12446</v>
      </c>
      <c r="AM368">
        <v>161</v>
      </c>
      <c r="AN368" s="5">
        <v>12446</v>
      </c>
      <c r="AP368" s="6">
        <v>30407</v>
      </c>
      <c r="AQ368">
        <v>250</v>
      </c>
      <c r="AR368" s="5">
        <v>30407</v>
      </c>
      <c r="AT368" s="6">
        <v>34878</v>
      </c>
      <c r="AU368" s="2">
        <v>216</v>
      </c>
      <c r="AV368" s="7">
        <v>34878</v>
      </c>
      <c r="AX368" s="6">
        <v>5746</v>
      </c>
      <c r="AY368" s="2">
        <v>60</v>
      </c>
      <c r="AZ368" s="7">
        <v>5746</v>
      </c>
      <c r="BB368" s="19">
        <f t="shared" ref="BB368:BB377" si="94">SUM(F368,J368,N368,R368,V368,Z368,AD368,AH368,AL368,AP368,AT368,AX368)</f>
        <v>279064</v>
      </c>
      <c r="BC368" s="20">
        <f t="shared" ref="BC368:BC377" si="95">SQRT((G368^2)+(K368^2)+(O368^2)+(S368^2)+(W368^2)+(AA368^2)+(AE368^2)+(AI368^2)+(AM368^2)+(AQ368^2)+(AU368^2)+(AY368^2))</f>
        <v>617.9927184037042</v>
      </c>
      <c r="BD368" s="20">
        <f>SUM(H368,L368,P368,T368,X368,AB368,AF368,AJ368,AN368,AR368,AV368,AZ368)</f>
        <v>279064</v>
      </c>
      <c r="BE368" s="16"/>
      <c r="BF368" s="15"/>
    </row>
    <row r="369" spans="1:58">
      <c r="A369" t="s">
        <v>17</v>
      </c>
      <c r="B369" t="s">
        <v>17</v>
      </c>
      <c r="C369" t="s">
        <v>275</v>
      </c>
      <c r="D369">
        <v>17</v>
      </c>
      <c r="E369" t="s">
        <v>294</v>
      </c>
      <c r="F369">
        <v>151</v>
      </c>
      <c r="G369">
        <v>58</v>
      </c>
      <c r="H369" s="8">
        <v>1.2E-2</v>
      </c>
      <c r="I369">
        <v>0.5</v>
      </c>
      <c r="J369" s="1">
        <v>412</v>
      </c>
      <c r="K369">
        <v>127</v>
      </c>
      <c r="L369" s="8">
        <v>2.1000000000000001E-2</v>
      </c>
      <c r="M369">
        <v>0.7</v>
      </c>
      <c r="N369" s="6">
        <v>2343</v>
      </c>
      <c r="O369">
        <v>281</v>
      </c>
      <c r="P369" s="11">
        <v>0.03</v>
      </c>
      <c r="Q369">
        <v>0.4</v>
      </c>
      <c r="R369" s="1">
        <v>223</v>
      </c>
      <c r="S369">
        <v>93</v>
      </c>
      <c r="T369" s="8">
        <v>1.7999999999999999E-2</v>
      </c>
      <c r="U369">
        <v>0.7</v>
      </c>
      <c r="V369" s="1">
        <v>361</v>
      </c>
      <c r="W369">
        <v>125</v>
      </c>
      <c r="X369" s="8">
        <v>2.7E-2</v>
      </c>
      <c r="Y369">
        <v>0.9</v>
      </c>
      <c r="Z369" s="1">
        <v>336</v>
      </c>
      <c r="AA369" s="2">
        <v>122</v>
      </c>
      <c r="AB369" s="9">
        <v>1.7999999999999999E-2</v>
      </c>
      <c r="AC369" s="2">
        <v>0.7</v>
      </c>
      <c r="AD369" s="1">
        <v>314</v>
      </c>
      <c r="AE369" s="2">
        <v>122</v>
      </c>
      <c r="AF369" s="9">
        <v>2.1000000000000001E-2</v>
      </c>
      <c r="AG369" s="2">
        <v>0.8</v>
      </c>
      <c r="AH369" s="1">
        <v>313</v>
      </c>
      <c r="AI369">
        <v>90</v>
      </c>
      <c r="AJ369" s="8">
        <v>1.0999999999999999E-2</v>
      </c>
      <c r="AK369">
        <v>0.3</v>
      </c>
      <c r="AL369" s="1">
        <v>242</v>
      </c>
      <c r="AM369">
        <v>102</v>
      </c>
      <c r="AN369" s="8">
        <v>1.9E-2</v>
      </c>
      <c r="AO369">
        <v>0.8</v>
      </c>
      <c r="AP369" s="1">
        <v>659</v>
      </c>
      <c r="AQ369">
        <v>162</v>
      </c>
      <c r="AR369" s="8">
        <v>2.1999999999999999E-2</v>
      </c>
      <c r="AS369">
        <v>0.5</v>
      </c>
      <c r="AT369" s="1">
        <v>396</v>
      </c>
      <c r="AU369" s="2">
        <v>115</v>
      </c>
      <c r="AV369" s="9">
        <v>1.0999999999999999E-2</v>
      </c>
      <c r="AW369" s="2">
        <v>0.3</v>
      </c>
      <c r="AX369" s="1">
        <v>145</v>
      </c>
      <c r="AY369" s="2">
        <v>73</v>
      </c>
      <c r="AZ369" s="9">
        <v>2.5000000000000001E-2</v>
      </c>
      <c r="BA369" s="2">
        <v>1.3</v>
      </c>
      <c r="BB369" s="19">
        <f t="shared" si="94"/>
        <v>5895</v>
      </c>
      <c r="BC369" s="20">
        <f t="shared" si="95"/>
        <v>464.54063331424516</v>
      </c>
      <c r="BD369" s="23">
        <f>(BB369/$BB$368)</f>
        <v>2.1124186566522374E-2</v>
      </c>
      <c r="BE369" s="24">
        <f>(SQRT((BC369^2)-((BB369/$BB$368)^2)*($BC$368^2)))/$BB$368</f>
        <v>1.6639809003364068E-3</v>
      </c>
      <c r="BF369" s="25">
        <f>SQRT((($BB$368^2)*(BE369^2))+((BD369^2)*($BC$368^2)))</f>
        <v>464.5406333142451</v>
      </c>
    </row>
    <row r="370" spans="1:58">
      <c r="A370" t="s">
        <v>17</v>
      </c>
      <c r="B370" t="s">
        <v>17</v>
      </c>
      <c r="C370" t="s">
        <v>275</v>
      </c>
      <c r="D370">
        <v>18</v>
      </c>
      <c r="E370" t="s">
        <v>295</v>
      </c>
      <c r="F370" s="5">
        <v>1133</v>
      </c>
      <c r="G370">
        <v>205</v>
      </c>
      <c r="H370" s="8">
        <v>9.4E-2</v>
      </c>
      <c r="I370">
        <v>1.7</v>
      </c>
      <c r="J370" s="6">
        <v>1755</v>
      </c>
      <c r="K370">
        <v>239</v>
      </c>
      <c r="L370" s="8">
        <v>9.0999999999999998E-2</v>
      </c>
      <c r="M370">
        <v>1.2</v>
      </c>
      <c r="N370" s="6">
        <v>8845</v>
      </c>
      <c r="O370">
        <v>504</v>
      </c>
      <c r="P370" s="8">
        <v>0.114</v>
      </c>
      <c r="Q370">
        <v>0.6</v>
      </c>
      <c r="R370" s="6">
        <v>1126</v>
      </c>
      <c r="S370">
        <v>184</v>
      </c>
      <c r="T370" s="8">
        <v>8.8999999999999996E-2</v>
      </c>
      <c r="U370">
        <v>1.5</v>
      </c>
      <c r="V370" s="1">
        <v>808</v>
      </c>
      <c r="W370">
        <v>205</v>
      </c>
      <c r="X370" s="11">
        <v>0.06</v>
      </c>
      <c r="Y370">
        <v>1.5</v>
      </c>
      <c r="Z370" s="6">
        <v>1770</v>
      </c>
      <c r="AA370" s="2">
        <v>262</v>
      </c>
      <c r="AB370" s="9">
        <v>9.6000000000000002E-2</v>
      </c>
      <c r="AC370" s="2">
        <v>1.4</v>
      </c>
      <c r="AD370" s="6">
        <v>1146</v>
      </c>
      <c r="AE370" s="2">
        <v>198</v>
      </c>
      <c r="AF370" s="9">
        <v>7.8E-2</v>
      </c>
      <c r="AG370" s="2">
        <v>1.3</v>
      </c>
      <c r="AH370" s="6">
        <v>1943</v>
      </c>
      <c r="AI370">
        <v>307</v>
      </c>
      <c r="AJ370" s="8">
        <v>7.0999999999999994E-2</v>
      </c>
      <c r="AK370">
        <v>1.1000000000000001</v>
      </c>
      <c r="AL370" s="1">
        <v>867</v>
      </c>
      <c r="AM370">
        <v>174</v>
      </c>
      <c r="AN370" s="11">
        <v>7.0000000000000007E-2</v>
      </c>
      <c r="AO370">
        <v>1.4</v>
      </c>
      <c r="AP370" s="6">
        <v>2543</v>
      </c>
      <c r="AQ370">
        <v>290</v>
      </c>
      <c r="AR370" s="8">
        <v>8.4000000000000005E-2</v>
      </c>
      <c r="AS370">
        <v>1</v>
      </c>
      <c r="AT370" s="6">
        <v>1930</v>
      </c>
      <c r="AU370" s="2">
        <v>291</v>
      </c>
      <c r="AV370" s="9">
        <v>5.5E-2</v>
      </c>
      <c r="AW370" s="2">
        <v>0.8</v>
      </c>
      <c r="AX370" s="1">
        <v>536</v>
      </c>
      <c r="AY370" s="2">
        <v>177</v>
      </c>
      <c r="AZ370" s="9">
        <v>9.2999999999999999E-2</v>
      </c>
      <c r="BA370" s="2">
        <v>3.1</v>
      </c>
      <c r="BB370" s="19">
        <f t="shared" si="94"/>
        <v>24402</v>
      </c>
      <c r="BC370" s="20">
        <f t="shared" si="95"/>
        <v>928.18424895060571</v>
      </c>
      <c r="BD370" s="23">
        <f t="shared" ref="BD370:BD377" si="96">(BB370/$BB$368)</f>
        <v>8.7442307141014253E-2</v>
      </c>
      <c r="BE370" s="24">
        <f t="shared" ref="BE370:BE377" si="97">(SQRT((BC370^2)-((BB370/$BB$368)^2)*($BC$368^2)))/$BB$368</f>
        <v>3.3204205918779301E-3</v>
      </c>
      <c r="BF370" s="25">
        <f t="shared" ref="BF370:BF377" si="98">SQRT((($BB$368^2)*(BE370^2))+((BD370^2)*($BC$368^2)))</f>
        <v>928.18424895060559</v>
      </c>
    </row>
    <row r="371" spans="1:58">
      <c r="A371" t="s">
        <v>17</v>
      </c>
      <c r="B371" t="s">
        <v>17</v>
      </c>
      <c r="C371" t="s">
        <v>275</v>
      </c>
      <c r="D371">
        <v>19</v>
      </c>
      <c r="E371" t="s">
        <v>296</v>
      </c>
      <c r="F371" s="5">
        <v>2155</v>
      </c>
      <c r="G371">
        <v>252</v>
      </c>
      <c r="H371" s="8">
        <v>0.17799999999999999</v>
      </c>
      <c r="I371">
        <v>2.1</v>
      </c>
      <c r="J371" s="6">
        <v>4391</v>
      </c>
      <c r="K371">
        <v>416</v>
      </c>
      <c r="L371" s="8">
        <v>0.22900000000000001</v>
      </c>
      <c r="M371">
        <v>2.1</v>
      </c>
      <c r="N371" s="6">
        <v>17010</v>
      </c>
      <c r="O371">
        <v>758</v>
      </c>
      <c r="P371" s="8">
        <v>0.219</v>
      </c>
      <c r="Q371">
        <v>1</v>
      </c>
      <c r="R371" s="6">
        <v>1689</v>
      </c>
      <c r="S371">
        <v>211</v>
      </c>
      <c r="T371" s="8">
        <v>0.13300000000000001</v>
      </c>
      <c r="U371">
        <v>1.7</v>
      </c>
      <c r="V371" s="6">
        <v>2313</v>
      </c>
      <c r="W371">
        <v>308</v>
      </c>
      <c r="X371" s="8">
        <v>0.17199999999999999</v>
      </c>
      <c r="Y371">
        <v>2.2999999999999998</v>
      </c>
      <c r="Z371" s="6">
        <v>3607</v>
      </c>
      <c r="AA371" s="2">
        <v>416</v>
      </c>
      <c r="AB371" s="9">
        <v>0.19600000000000001</v>
      </c>
      <c r="AC371" s="2">
        <v>2.2000000000000002</v>
      </c>
      <c r="AD371" s="6">
        <v>2602</v>
      </c>
      <c r="AE371" s="2">
        <v>295</v>
      </c>
      <c r="AF371" s="9">
        <v>0.17699999999999999</v>
      </c>
      <c r="AG371" s="2">
        <v>2</v>
      </c>
      <c r="AH371" s="6">
        <v>4175</v>
      </c>
      <c r="AI371">
        <v>459</v>
      </c>
      <c r="AJ371" s="8">
        <v>0.152</v>
      </c>
      <c r="AK371">
        <v>1.7</v>
      </c>
      <c r="AL371" s="6">
        <v>2580</v>
      </c>
      <c r="AM371">
        <v>346</v>
      </c>
      <c r="AN371" s="8">
        <v>0.20699999999999999</v>
      </c>
      <c r="AO371">
        <v>2.7</v>
      </c>
      <c r="AP371" s="6">
        <v>4689</v>
      </c>
      <c r="AQ371">
        <v>394</v>
      </c>
      <c r="AR371" s="8">
        <v>0.154</v>
      </c>
      <c r="AS371">
        <v>1.3</v>
      </c>
      <c r="AT371" s="6">
        <v>4169</v>
      </c>
      <c r="AU371" s="2">
        <v>386</v>
      </c>
      <c r="AV371" s="10">
        <v>0.12</v>
      </c>
      <c r="AW371" s="2">
        <v>1.1000000000000001</v>
      </c>
      <c r="AX371" s="1">
        <v>973</v>
      </c>
      <c r="AY371" s="2">
        <v>156</v>
      </c>
      <c r="AZ371" s="9">
        <v>0.16900000000000001</v>
      </c>
      <c r="BA371" s="2">
        <v>2.7</v>
      </c>
      <c r="BB371" s="19">
        <f t="shared" si="94"/>
        <v>50353</v>
      </c>
      <c r="BC371" s="20">
        <f t="shared" si="95"/>
        <v>1367.3167153223865</v>
      </c>
      <c r="BD371" s="23">
        <f t="shared" si="96"/>
        <v>0.18043531232978816</v>
      </c>
      <c r="BE371" s="24">
        <f t="shared" si="97"/>
        <v>4.8833324242305636E-3</v>
      </c>
      <c r="BF371" s="25">
        <f t="shared" si="98"/>
        <v>1367.3167153223865</v>
      </c>
    </row>
    <row r="372" spans="1:58">
      <c r="A372" t="s">
        <v>17</v>
      </c>
      <c r="B372" t="s">
        <v>17</v>
      </c>
      <c r="C372" t="s">
        <v>275</v>
      </c>
      <c r="D372">
        <v>20</v>
      </c>
      <c r="E372" t="s">
        <v>297</v>
      </c>
      <c r="F372" s="5">
        <v>1898</v>
      </c>
      <c r="G372">
        <v>247</v>
      </c>
      <c r="H372" s="8">
        <v>0.157</v>
      </c>
      <c r="I372">
        <v>2</v>
      </c>
      <c r="J372" s="6">
        <v>2923</v>
      </c>
      <c r="K372">
        <v>347</v>
      </c>
      <c r="L372" s="8">
        <v>0.152</v>
      </c>
      <c r="M372">
        <v>1.8</v>
      </c>
      <c r="N372" s="6">
        <v>11232</v>
      </c>
      <c r="O372">
        <v>592</v>
      </c>
      <c r="P372" s="8">
        <v>0.14499999999999999</v>
      </c>
      <c r="Q372">
        <v>0.8</v>
      </c>
      <c r="R372" s="1">
        <v>951</v>
      </c>
      <c r="S372">
        <v>171</v>
      </c>
      <c r="T372" s="8">
        <v>7.4999999999999997E-2</v>
      </c>
      <c r="U372">
        <v>1.4</v>
      </c>
      <c r="V372" s="6">
        <v>1996</v>
      </c>
      <c r="W372">
        <v>292</v>
      </c>
      <c r="X372" s="8">
        <v>0.14899999999999999</v>
      </c>
      <c r="Y372">
        <v>2.1</v>
      </c>
      <c r="Z372" s="6">
        <v>2072</v>
      </c>
      <c r="AA372" s="2">
        <v>303</v>
      </c>
      <c r="AB372" s="9">
        <v>0.113</v>
      </c>
      <c r="AC372" s="2">
        <v>1.6</v>
      </c>
      <c r="AD372" s="6">
        <v>1813</v>
      </c>
      <c r="AE372" s="2">
        <v>300</v>
      </c>
      <c r="AF372" s="9">
        <v>0.123</v>
      </c>
      <c r="AG372" s="2">
        <v>2</v>
      </c>
      <c r="AH372" s="6">
        <v>3338</v>
      </c>
      <c r="AI372">
        <v>329</v>
      </c>
      <c r="AJ372" s="8">
        <v>0.121</v>
      </c>
      <c r="AK372">
        <v>1.2</v>
      </c>
      <c r="AL372" s="6">
        <v>2024</v>
      </c>
      <c r="AM372">
        <v>318</v>
      </c>
      <c r="AN372" s="8">
        <v>0.16300000000000001</v>
      </c>
      <c r="AO372">
        <v>2.6</v>
      </c>
      <c r="AP372" s="6">
        <v>3477</v>
      </c>
      <c r="AQ372">
        <v>394</v>
      </c>
      <c r="AR372" s="8">
        <v>0.114</v>
      </c>
      <c r="AS372">
        <v>1.3</v>
      </c>
      <c r="AT372" s="6">
        <v>3746</v>
      </c>
      <c r="AU372" s="2">
        <v>411</v>
      </c>
      <c r="AV372" s="9">
        <v>0.107</v>
      </c>
      <c r="AW372" s="2">
        <v>1.2</v>
      </c>
      <c r="AX372" s="6">
        <v>1057</v>
      </c>
      <c r="AY372" s="2">
        <v>203</v>
      </c>
      <c r="AZ372" s="9">
        <v>0.184</v>
      </c>
      <c r="BA372" s="2">
        <v>3.5</v>
      </c>
      <c r="BB372" s="19">
        <f t="shared" si="94"/>
        <v>36527</v>
      </c>
      <c r="BC372" s="20">
        <f t="shared" si="95"/>
        <v>1184.4521940542809</v>
      </c>
      <c r="BD372" s="23">
        <f t="shared" si="96"/>
        <v>0.13089112174984949</v>
      </c>
      <c r="BE372" s="24">
        <f t="shared" si="97"/>
        <v>4.2344654448843383E-3</v>
      </c>
      <c r="BF372" s="25">
        <f t="shared" si="98"/>
        <v>1184.4521940542809</v>
      </c>
    </row>
    <row r="373" spans="1:58">
      <c r="A373" t="s">
        <v>17</v>
      </c>
      <c r="B373" t="s">
        <v>17</v>
      </c>
      <c r="C373" t="s">
        <v>275</v>
      </c>
      <c r="D373">
        <v>21</v>
      </c>
      <c r="E373" t="s">
        <v>298</v>
      </c>
      <c r="F373" s="5">
        <v>2086</v>
      </c>
      <c r="G373">
        <v>271</v>
      </c>
      <c r="H373" s="8">
        <v>0.17199999999999999</v>
      </c>
      <c r="I373">
        <v>2.2000000000000002</v>
      </c>
      <c r="J373" s="6">
        <v>2819</v>
      </c>
      <c r="K373">
        <v>312</v>
      </c>
      <c r="L373" s="8">
        <v>0.14699999999999999</v>
      </c>
      <c r="M373">
        <v>1.6</v>
      </c>
      <c r="N373" s="6">
        <v>13944</v>
      </c>
      <c r="O373">
        <v>704</v>
      </c>
      <c r="P373" s="11">
        <v>0.18</v>
      </c>
      <c r="Q373">
        <v>0.9</v>
      </c>
      <c r="R373" s="6">
        <v>1983</v>
      </c>
      <c r="S373">
        <v>211</v>
      </c>
      <c r="T373" s="8">
        <v>0.157</v>
      </c>
      <c r="U373">
        <v>1.7</v>
      </c>
      <c r="V373" s="6">
        <v>2844</v>
      </c>
      <c r="W373">
        <v>326</v>
      </c>
      <c r="X373" s="8">
        <v>0.21199999999999999</v>
      </c>
      <c r="Y373">
        <v>2.4</v>
      </c>
      <c r="Z373" s="6">
        <v>2701</v>
      </c>
      <c r="AA373" s="2">
        <v>304</v>
      </c>
      <c r="AB373" s="9">
        <v>0.14699999999999999</v>
      </c>
      <c r="AC373" s="2">
        <v>1.7</v>
      </c>
      <c r="AD373" s="6">
        <v>2175</v>
      </c>
      <c r="AE373" s="2">
        <v>302</v>
      </c>
      <c r="AF373" s="9">
        <v>0.14799999999999999</v>
      </c>
      <c r="AG373" s="2">
        <v>2.1</v>
      </c>
      <c r="AH373" s="6">
        <v>5242</v>
      </c>
      <c r="AI373">
        <v>520</v>
      </c>
      <c r="AJ373" s="8">
        <v>0.191</v>
      </c>
      <c r="AK373">
        <v>1.9</v>
      </c>
      <c r="AL373" s="6">
        <v>2450</v>
      </c>
      <c r="AM373">
        <v>333</v>
      </c>
      <c r="AN373" s="8">
        <v>0.19700000000000001</v>
      </c>
      <c r="AO373">
        <v>2.7</v>
      </c>
      <c r="AP373" s="6">
        <v>3536</v>
      </c>
      <c r="AQ373">
        <v>360</v>
      </c>
      <c r="AR373" s="8">
        <v>0.11600000000000001</v>
      </c>
      <c r="AS373">
        <v>1.2</v>
      </c>
      <c r="AT373" s="6">
        <v>5358</v>
      </c>
      <c r="AU373" s="2">
        <v>477</v>
      </c>
      <c r="AV373" s="9">
        <v>0.154</v>
      </c>
      <c r="AW373" s="2">
        <v>1.4</v>
      </c>
      <c r="AX373" s="1">
        <v>930</v>
      </c>
      <c r="AY373" s="2">
        <v>162</v>
      </c>
      <c r="AZ373" s="9">
        <v>0.16200000000000001</v>
      </c>
      <c r="BA373" s="2">
        <v>2.8</v>
      </c>
      <c r="BB373" s="19">
        <f t="shared" si="94"/>
        <v>46068</v>
      </c>
      <c r="BC373" s="20">
        <f t="shared" si="95"/>
        <v>1328.7136636612117</v>
      </c>
      <c r="BD373" s="23">
        <f t="shared" si="96"/>
        <v>0.16508041166184101</v>
      </c>
      <c r="BE373" s="24">
        <f t="shared" si="97"/>
        <v>4.747267257958921E-3</v>
      </c>
      <c r="BF373" s="25">
        <f t="shared" si="98"/>
        <v>1328.7136636612117</v>
      </c>
    </row>
    <row r="374" spans="1:58">
      <c r="A374" t="s">
        <v>17</v>
      </c>
      <c r="B374" t="s">
        <v>17</v>
      </c>
      <c r="C374" t="s">
        <v>275</v>
      </c>
      <c r="D374">
        <v>22</v>
      </c>
      <c r="E374" t="s">
        <v>299</v>
      </c>
      <c r="F374" s="5">
        <v>1002</v>
      </c>
      <c r="G374">
        <v>176</v>
      </c>
      <c r="H374" s="8">
        <v>8.3000000000000004E-2</v>
      </c>
      <c r="I374">
        <v>1.4</v>
      </c>
      <c r="J374" s="6">
        <v>1563</v>
      </c>
      <c r="K374">
        <v>251</v>
      </c>
      <c r="L374" s="8">
        <v>8.1000000000000003E-2</v>
      </c>
      <c r="M374">
        <v>1.3</v>
      </c>
      <c r="N374" s="6">
        <v>6470</v>
      </c>
      <c r="O374">
        <v>461</v>
      </c>
      <c r="P374" s="8">
        <v>8.3000000000000004E-2</v>
      </c>
      <c r="Q374">
        <v>0.6</v>
      </c>
      <c r="R374" s="6">
        <v>1241</v>
      </c>
      <c r="S374">
        <v>205</v>
      </c>
      <c r="T374" s="8">
        <v>9.8000000000000004E-2</v>
      </c>
      <c r="U374">
        <v>1.6</v>
      </c>
      <c r="V374" s="6">
        <v>1326</v>
      </c>
      <c r="W374">
        <v>230</v>
      </c>
      <c r="X374" s="8">
        <v>9.9000000000000005E-2</v>
      </c>
      <c r="Y374">
        <v>1.7</v>
      </c>
      <c r="Z374" s="6">
        <v>1470</v>
      </c>
      <c r="AA374" s="2">
        <v>216</v>
      </c>
      <c r="AB374" s="10">
        <v>0.08</v>
      </c>
      <c r="AC374" s="2">
        <v>1.2</v>
      </c>
      <c r="AD374" s="6">
        <v>1082</v>
      </c>
      <c r="AE374" s="2">
        <v>211</v>
      </c>
      <c r="AF374" s="9">
        <v>7.3999999999999996E-2</v>
      </c>
      <c r="AG374" s="2">
        <v>1.4</v>
      </c>
      <c r="AH374" s="6">
        <v>3304</v>
      </c>
      <c r="AI374">
        <v>325</v>
      </c>
      <c r="AJ374" s="11">
        <v>0.12</v>
      </c>
      <c r="AK374">
        <v>1.2</v>
      </c>
      <c r="AL374" s="1">
        <v>674</v>
      </c>
      <c r="AM374">
        <v>198</v>
      </c>
      <c r="AN374" s="8">
        <v>5.3999999999999999E-2</v>
      </c>
      <c r="AO374">
        <v>1.6</v>
      </c>
      <c r="AP374" s="6">
        <v>3049</v>
      </c>
      <c r="AQ374">
        <v>343</v>
      </c>
      <c r="AR374" s="11">
        <v>0.1</v>
      </c>
      <c r="AS374">
        <v>1.1000000000000001</v>
      </c>
      <c r="AT374" s="6">
        <v>3587</v>
      </c>
      <c r="AU374" s="2">
        <v>406</v>
      </c>
      <c r="AV374" s="9">
        <v>0.10299999999999999</v>
      </c>
      <c r="AW374" s="2">
        <v>1.2</v>
      </c>
      <c r="AX374" s="1">
        <v>280</v>
      </c>
      <c r="AY374" s="2">
        <v>106</v>
      </c>
      <c r="AZ374" s="9">
        <v>4.9000000000000002E-2</v>
      </c>
      <c r="BA374" s="2">
        <v>1.8</v>
      </c>
      <c r="BB374" s="19">
        <f t="shared" si="94"/>
        <v>25048</v>
      </c>
      <c r="BC374" s="20">
        <f t="shared" si="95"/>
        <v>964.96113911390239</v>
      </c>
      <c r="BD374" s="23">
        <f t="shared" si="96"/>
        <v>8.9757188315225181E-2</v>
      </c>
      <c r="BE374" s="24">
        <f t="shared" si="97"/>
        <v>3.4521311851850229E-3</v>
      </c>
      <c r="BF374" s="25">
        <f t="shared" si="98"/>
        <v>964.9611391139025</v>
      </c>
    </row>
    <row r="375" spans="1:58">
      <c r="A375" t="s">
        <v>17</v>
      </c>
      <c r="B375" t="s">
        <v>17</v>
      </c>
      <c r="C375" t="s">
        <v>275</v>
      </c>
      <c r="D375">
        <v>23</v>
      </c>
      <c r="E375" t="s">
        <v>300</v>
      </c>
      <c r="F375" s="5">
        <v>1036</v>
      </c>
      <c r="G375">
        <v>192</v>
      </c>
      <c r="H375" s="8">
        <v>8.5999999999999993E-2</v>
      </c>
      <c r="I375">
        <v>1.6</v>
      </c>
      <c r="J375" s="6">
        <v>1362</v>
      </c>
      <c r="K375">
        <v>206</v>
      </c>
      <c r="L375" s="8">
        <v>7.0999999999999994E-2</v>
      </c>
      <c r="M375">
        <v>1.1000000000000001</v>
      </c>
      <c r="N375" s="6">
        <v>8742</v>
      </c>
      <c r="O375">
        <v>593</v>
      </c>
      <c r="P375" s="8">
        <v>0.113</v>
      </c>
      <c r="Q375">
        <v>0.8</v>
      </c>
      <c r="R375" s="6">
        <v>1370</v>
      </c>
      <c r="S375">
        <v>219</v>
      </c>
      <c r="T375" s="8">
        <v>0.108</v>
      </c>
      <c r="U375">
        <v>1.7</v>
      </c>
      <c r="V375" s="6">
        <v>1195</v>
      </c>
      <c r="W375">
        <v>217</v>
      </c>
      <c r="X375" s="8">
        <v>8.8999999999999996E-2</v>
      </c>
      <c r="Y375">
        <v>1.6</v>
      </c>
      <c r="Z375" s="6">
        <v>1590</v>
      </c>
      <c r="AA375" s="2">
        <v>225</v>
      </c>
      <c r="AB375" s="9">
        <v>8.6999999999999994E-2</v>
      </c>
      <c r="AC375" s="2">
        <v>1.2</v>
      </c>
      <c r="AD375" s="6">
        <v>1297</v>
      </c>
      <c r="AE375" s="2">
        <v>194</v>
      </c>
      <c r="AF375" s="9">
        <v>8.7999999999999995E-2</v>
      </c>
      <c r="AG375" s="2">
        <v>1.3</v>
      </c>
      <c r="AH375" s="6">
        <v>3399</v>
      </c>
      <c r="AI375">
        <v>364</v>
      </c>
      <c r="AJ375" s="8">
        <v>0.124</v>
      </c>
      <c r="AK375">
        <v>1.3</v>
      </c>
      <c r="AL375" s="6">
        <v>1722</v>
      </c>
      <c r="AM375">
        <v>294</v>
      </c>
      <c r="AN375" s="8">
        <v>0.13800000000000001</v>
      </c>
      <c r="AO375">
        <v>2.4</v>
      </c>
      <c r="AP375" s="6">
        <v>4002</v>
      </c>
      <c r="AQ375">
        <v>325</v>
      </c>
      <c r="AR375" s="8">
        <v>0.13200000000000001</v>
      </c>
      <c r="AS375">
        <v>1.1000000000000001</v>
      </c>
      <c r="AT375" s="6">
        <v>5067</v>
      </c>
      <c r="AU375" s="2">
        <v>440</v>
      </c>
      <c r="AV375" s="9">
        <v>0.14499999999999999</v>
      </c>
      <c r="AW375" s="2">
        <v>1.3</v>
      </c>
      <c r="AX375" s="1">
        <v>375</v>
      </c>
      <c r="AY375" s="2">
        <v>119</v>
      </c>
      <c r="AZ375" s="9">
        <v>6.5000000000000002E-2</v>
      </c>
      <c r="BA375" s="2">
        <v>2.1</v>
      </c>
      <c r="BB375" s="19">
        <f t="shared" si="94"/>
        <v>31157</v>
      </c>
      <c r="BC375" s="20">
        <f t="shared" si="95"/>
        <v>1070.7838250552722</v>
      </c>
      <c r="BD375" s="23">
        <f t="shared" si="96"/>
        <v>0.1116482240632973</v>
      </c>
      <c r="BE375" s="24">
        <f t="shared" si="97"/>
        <v>3.829080488240922E-3</v>
      </c>
      <c r="BF375" s="25">
        <f t="shared" si="98"/>
        <v>1070.783825055272</v>
      </c>
    </row>
    <row r="376" spans="1:58">
      <c r="A376" t="s">
        <v>17</v>
      </c>
      <c r="B376" t="s">
        <v>17</v>
      </c>
      <c r="C376" t="s">
        <v>275</v>
      </c>
      <c r="D376">
        <v>24</v>
      </c>
      <c r="E376" t="s">
        <v>301</v>
      </c>
      <c r="F376">
        <v>584</v>
      </c>
      <c r="G376">
        <v>153</v>
      </c>
      <c r="H376" s="8">
        <v>4.8000000000000001E-2</v>
      </c>
      <c r="I376">
        <v>1.3</v>
      </c>
      <c r="J376" s="1">
        <v>776</v>
      </c>
      <c r="K376">
        <v>170</v>
      </c>
      <c r="L376" s="11">
        <v>0.04</v>
      </c>
      <c r="M376">
        <v>0.9</v>
      </c>
      <c r="N376" s="6">
        <v>2859</v>
      </c>
      <c r="O376">
        <v>416</v>
      </c>
      <c r="P376" s="8">
        <v>3.6999999999999998E-2</v>
      </c>
      <c r="Q376">
        <v>0.5</v>
      </c>
      <c r="R376" s="1">
        <v>866</v>
      </c>
      <c r="S376">
        <v>175</v>
      </c>
      <c r="T376" s="8">
        <v>6.8000000000000005E-2</v>
      </c>
      <c r="U376">
        <v>1.4</v>
      </c>
      <c r="V376" s="1">
        <v>606</v>
      </c>
      <c r="W376">
        <v>166</v>
      </c>
      <c r="X376" s="8">
        <v>4.4999999999999998E-2</v>
      </c>
      <c r="Y376">
        <v>1.2</v>
      </c>
      <c r="Z376" s="1">
        <v>803</v>
      </c>
      <c r="AA376" s="2">
        <v>195</v>
      </c>
      <c r="AB376" s="9">
        <v>4.3999999999999997E-2</v>
      </c>
      <c r="AC376" s="2">
        <v>1.1000000000000001</v>
      </c>
      <c r="AD376" s="1">
        <v>894</v>
      </c>
      <c r="AE376" s="2">
        <v>191</v>
      </c>
      <c r="AF376" s="9">
        <v>6.0999999999999999E-2</v>
      </c>
      <c r="AG376" s="2">
        <v>1.3</v>
      </c>
      <c r="AH376" s="6">
        <v>1727</v>
      </c>
      <c r="AI376">
        <v>258</v>
      </c>
      <c r="AJ376" s="8">
        <v>6.3E-2</v>
      </c>
      <c r="AK376">
        <v>0.9</v>
      </c>
      <c r="AL376" s="1">
        <v>637</v>
      </c>
      <c r="AM376">
        <v>172</v>
      </c>
      <c r="AN376" s="8">
        <v>5.0999999999999997E-2</v>
      </c>
      <c r="AO376">
        <v>1.4</v>
      </c>
      <c r="AP376" s="6">
        <v>1705</v>
      </c>
      <c r="AQ376">
        <v>253</v>
      </c>
      <c r="AR376" s="8">
        <v>5.6000000000000001E-2</v>
      </c>
      <c r="AS376">
        <v>0.8</v>
      </c>
      <c r="AT376" s="6">
        <v>3179</v>
      </c>
      <c r="AU376" s="2">
        <v>363</v>
      </c>
      <c r="AV376" s="9">
        <v>9.0999999999999998E-2</v>
      </c>
      <c r="AW376" s="2">
        <v>1</v>
      </c>
      <c r="AX376" s="1">
        <v>303</v>
      </c>
      <c r="AY376" s="2">
        <v>105</v>
      </c>
      <c r="AZ376" s="9">
        <v>5.2999999999999999E-2</v>
      </c>
      <c r="BA376" s="2">
        <v>1.8</v>
      </c>
      <c r="BB376" s="19">
        <f t="shared" si="94"/>
        <v>14939</v>
      </c>
      <c r="BC376" s="20">
        <f t="shared" si="95"/>
        <v>813.02090994020568</v>
      </c>
      <c r="BD376" s="23">
        <f t="shared" si="96"/>
        <v>5.3532523005475445E-2</v>
      </c>
      <c r="BE376" s="24">
        <f t="shared" si="97"/>
        <v>2.9109721973791798E-3</v>
      </c>
      <c r="BF376" s="25">
        <f t="shared" si="98"/>
        <v>813.02090994020557</v>
      </c>
    </row>
    <row r="377" spans="1:58">
      <c r="A377" t="s">
        <v>17</v>
      </c>
      <c r="B377" t="s">
        <v>17</v>
      </c>
      <c r="C377" t="s">
        <v>275</v>
      </c>
      <c r="D377">
        <v>25</v>
      </c>
      <c r="E377" t="s">
        <v>302</v>
      </c>
      <c r="F377" s="5">
        <v>2050</v>
      </c>
      <c r="G377">
        <v>260</v>
      </c>
      <c r="H377" s="8">
        <v>0.16900000000000001</v>
      </c>
      <c r="I377">
        <v>2.1</v>
      </c>
      <c r="J377" s="6">
        <v>3204</v>
      </c>
      <c r="K377">
        <v>345</v>
      </c>
      <c r="L377" s="8">
        <v>0.16700000000000001</v>
      </c>
      <c r="M377">
        <v>1.8</v>
      </c>
      <c r="N377" s="6">
        <v>6153</v>
      </c>
      <c r="O377">
        <v>524</v>
      </c>
      <c r="P377" s="8">
        <v>7.9000000000000001E-2</v>
      </c>
      <c r="Q377">
        <v>0.7</v>
      </c>
      <c r="R377" s="6">
        <v>3218</v>
      </c>
      <c r="S377">
        <v>221</v>
      </c>
      <c r="T377" s="8">
        <v>0.254</v>
      </c>
      <c r="U377">
        <v>1.7</v>
      </c>
      <c r="V377" s="6">
        <v>1989</v>
      </c>
      <c r="W377">
        <v>318</v>
      </c>
      <c r="X377" s="8">
        <v>0.14799999999999999</v>
      </c>
      <c r="Y377">
        <v>2.2999999999999998</v>
      </c>
      <c r="Z377" s="6">
        <v>4027</v>
      </c>
      <c r="AA377" s="2">
        <v>393</v>
      </c>
      <c r="AB377" s="9">
        <v>0.219</v>
      </c>
      <c r="AC377" s="2">
        <v>2.1</v>
      </c>
      <c r="AD377" s="6">
        <v>3380</v>
      </c>
      <c r="AE377" s="2">
        <v>355</v>
      </c>
      <c r="AF377" s="10">
        <v>0.23</v>
      </c>
      <c r="AG377" s="2">
        <v>2.4</v>
      </c>
      <c r="AH377" s="6">
        <v>4064</v>
      </c>
      <c r="AI377">
        <v>343</v>
      </c>
      <c r="AJ377" s="8">
        <v>0.14799999999999999</v>
      </c>
      <c r="AK377">
        <v>1.2</v>
      </c>
      <c r="AL377" s="6">
        <v>1250</v>
      </c>
      <c r="AM377">
        <v>236</v>
      </c>
      <c r="AN377" s="11">
        <v>0.1</v>
      </c>
      <c r="AO377">
        <v>1.9</v>
      </c>
      <c r="AP377" s="6">
        <v>6747</v>
      </c>
      <c r="AQ377">
        <v>356</v>
      </c>
      <c r="AR377" s="8">
        <v>0.222</v>
      </c>
      <c r="AS377">
        <v>1.2</v>
      </c>
      <c r="AT377" s="6">
        <v>7446</v>
      </c>
      <c r="AU377" s="2">
        <v>434</v>
      </c>
      <c r="AV377" s="9">
        <v>0.21299999999999999</v>
      </c>
      <c r="AW377" s="2">
        <v>1.2</v>
      </c>
      <c r="AX377" s="6">
        <v>1147</v>
      </c>
      <c r="AY377" s="2">
        <v>192</v>
      </c>
      <c r="AZ377" s="10">
        <v>0.2</v>
      </c>
      <c r="BA377" s="2">
        <v>3.3</v>
      </c>
      <c r="BB377" s="19">
        <f t="shared" si="94"/>
        <v>44675</v>
      </c>
      <c r="BC377" s="20">
        <f t="shared" si="95"/>
        <v>1190.3533088961444</v>
      </c>
      <c r="BD377" s="23">
        <f t="shared" si="96"/>
        <v>0.16008872516698677</v>
      </c>
      <c r="BE377" s="24">
        <f t="shared" si="97"/>
        <v>4.2507627438020138E-3</v>
      </c>
      <c r="BF377" s="25">
        <f t="shared" si="98"/>
        <v>1190.3533088961444</v>
      </c>
    </row>
    <row r="378" spans="1:58">
      <c r="A378" t="s">
        <v>17</v>
      </c>
      <c r="B378" t="s">
        <v>17</v>
      </c>
      <c r="C378" t="s">
        <v>275</v>
      </c>
      <c r="D378">
        <v>25.3</v>
      </c>
      <c r="BB378" s="19"/>
      <c r="BC378" s="16"/>
      <c r="BD378" s="16"/>
      <c r="BE378" s="16"/>
      <c r="BF378" s="15"/>
    </row>
    <row r="379" spans="1:58">
      <c r="A379" t="s">
        <v>17</v>
      </c>
      <c r="B379" t="s">
        <v>17</v>
      </c>
      <c r="C379" t="s">
        <v>275</v>
      </c>
      <c r="D379">
        <v>25.5</v>
      </c>
      <c r="E379" t="s">
        <v>303</v>
      </c>
      <c r="BB379" s="19"/>
      <c r="BC379" s="16"/>
      <c r="BD379" s="16"/>
      <c r="BE379" s="16"/>
      <c r="BF379" s="15"/>
    </row>
    <row r="380" spans="1:58">
      <c r="A380" t="s">
        <v>17</v>
      </c>
      <c r="B380" t="s">
        <v>17</v>
      </c>
      <c r="C380" t="s">
        <v>275</v>
      </c>
      <c r="D380">
        <v>26</v>
      </c>
      <c r="E380" t="s">
        <v>278</v>
      </c>
      <c r="F380" s="5">
        <v>12095</v>
      </c>
      <c r="G380">
        <v>129</v>
      </c>
      <c r="H380" s="5">
        <v>12095</v>
      </c>
      <c r="J380" s="6">
        <v>19205</v>
      </c>
      <c r="K380">
        <v>140</v>
      </c>
      <c r="L380" s="5">
        <v>19205</v>
      </c>
      <c r="N380" s="6">
        <v>77598</v>
      </c>
      <c r="O380">
        <v>181</v>
      </c>
      <c r="P380" s="5">
        <v>77598</v>
      </c>
      <c r="R380" s="6">
        <v>12667</v>
      </c>
      <c r="S380">
        <v>111</v>
      </c>
      <c r="T380" s="5">
        <v>12667</v>
      </c>
      <c r="V380" s="6">
        <v>13438</v>
      </c>
      <c r="W380">
        <v>260</v>
      </c>
      <c r="X380" s="5">
        <v>13438</v>
      </c>
      <c r="Z380" s="6">
        <v>18376</v>
      </c>
      <c r="AA380" s="2">
        <v>115</v>
      </c>
      <c r="AB380" s="7">
        <v>18376</v>
      </c>
      <c r="AD380" s="6">
        <v>14703</v>
      </c>
      <c r="AE380" s="2">
        <v>57</v>
      </c>
      <c r="AF380" s="7">
        <v>14703</v>
      </c>
      <c r="AH380" s="6">
        <v>27505</v>
      </c>
      <c r="AI380">
        <v>279</v>
      </c>
      <c r="AJ380" s="5">
        <v>27505</v>
      </c>
      <c r="AL380" s="6">
        <v>12446</v>
      </c>
      <c r="AM380">
        <v>161</v>
      </c>
      <c r="AN380" s="5">
        <v>12446</v>
      </c>
      <c r="AP380" s="6">
        <v>30407</v>
      </c>
      <c r="AQ380">
        <v>250</v>
      </c>
      <c r="AR380" s="5">
        <v>30407</v>
      </c>
      <c r="AT380" s="6">
        <v>34878</v>
      </c>
      <c r="AU380" s="2">
        <v>216</v>
      </c>
      <c r="AV380" s="7">
        <v>34878</v>
      </c>
      <c r="AX380" s="6">
        <v>5746</v>
      </c>
      <c r="AY380" s="2">
        <v>60</v>
      </c>
      <c r="AZ380" s="7">
        <v>5746</v>
      </c>
      <c r="BB380" s="19">
        <f t="shared" ref="BB380:BB389" si="99">SUM(F380,J380,N380,R380,V380,Z380,AD380,AH380,AL380,AP380,AT380,AX380)</f>
        <v>279064</v>
      </c>
      <c r="BC380" s="20">
        <f t="shared" ref="BC380:BC389" si="100">SQRT((G380^2)+(K380^2)+(O380^2)+(S380^2)+(W380^2)+(AA380^2)+(AE380^2)+(AI380^2)+(AM380^2)+(AQ380^2)+(AU380^2)+(AY380^2))</f>
        <v>617.9927184037042</v>
      </c>
      <c r="BD380" s="20">
        <f>SUM(H380,L380,P380,T380,X380,AB380,AF380,AJ380,AN380,AR380,AV380,AZ380)</f>
        <v>279064</v>
      </c>
      <c r="BE380" s="16"/>
      <c r="BF380" s="15"/>
    </row>
    <row r="381" spans="1:58">
      <c r="A381" t="s">
        <v>17</v>
      </c>
      <c r="B381" t="s">
        <v>17</v>
      </c>
      <c r="C381" t="s">
        <v>275</v>
      </c>
      <c r="D381">
        <v>27</v>
      </c>
      <c r="E381" t="s">
        <v>304</v>
      </c>
      <c r="F381">
        <v>50</v>
      </c>
      <c r="G381">
        <v>48</v>
      </c>
      <c r="H381" s="8">
        <v>4.0000000000000001E-3</v>
      </c>
      <c r="I381">
        <v>0.4</v>
      </c>
      <c r="J381" s="1">
        <v>159</v>
      </c>
      <c r="K381">
        <v>96</v>
      </c>
      <c r="L381" s="8">
        <v>8.0000000000000002E-3</v>
      </c>
      <c r="M381">
        <v>0.5</v>
      </c>
      <c r="N381" s="1">
        <v>531</v>
      </c>
      <c r="O381">
        <v>194</v>
      </c>
      <c r="P381" s="8">
        <v>7.0000000000000001E-3</v>
      </c>
      <c r="Q381">
        <v>0.3</v>
      </c>
      <c r="R381" s="1">
        <v>81</v>
      </c>
      <c r="S381">
        <v>74</v>
      </c>
      <c r="T381" s="8">
        <v>6.0000000000000001E-3</v>
      </c>
      <c r="U381">
        <v>0.6</v>
      </c>
      <c r="V381" s="1">
        <v>55</v>
      </c>
      <c r="W381">
        <v>42</v>
      </c>
      <c r="X381" s="8">
        <v>4.0000000000000001E-3</v>
      </c>
      <c r="Y381">
        <v>0.3</v>
      </c>
      <c r="Z381" s="1">
        <v>202</v>
      </c>
      <c r="AA381" s="2">
        <v>101</v>
      </c>
      <c r="AB381" s="9">
        <v>1.0999999999999999E-2</v>
      </c>
      <c r="AC381" s="2">
        <v>0.6</v>
      </c>
      <c r="AD381" s="1">
        <v>48</v>
      </c>
      <c r="AE381" s="2">
        <v>57</v>
      </c>
      <c r="AF381" s="9">
        <v>3.0000000000000001E-3</v>
      </c>
      <c r="AG381" s="2">
        <v>0.4</v>
      </c>
      <c r="AH381" s="1">
        <v>61</v>
      </c>
      <c r="AI381">
        <v>56</v>
      </c>
      <c r="AJ381" s="8">
        <v>2E-3</v>
      </c>
      <c r="AK381">
        <v>0.2</v>
      </c>
      <c r="AL381" s="1">
        <v>81</v>
      </c>
      <c r="AM381">
        <v>59</v>
      </c>
      <c r="AN381" s="8">
        <v>7.0000000000000001E-3</v>
      </c>
      <c r="AO381">
        <v>0.5</v>
      </c>
      <c r="AP381" s="1">
        <v>224</v>
      </c>
      <c r="AQ381">
        <v>112</v>
      </c>
      <c r="AR381" s="8">
        <v>7.0000000000000001E-3</v>
      </c>
      <c r="AS381">
        <v>0.4</v>
      </c>
      <c r="AT381" s="1">
        <v>555</v>
      </c>
      <c r="AU381" s="2">
        <v>234</v>
      </c>
      <c r="AV381" s="9">
        <v>1.6E-2</v>
      </c>
      <c r="AW381" s="2">
        <v>0.7</v>
      </c>
      <c r="AX381" s="1">
        <v>24</v>
      </c>
      <c r="AY381" s="2">
        <v>27</v>
      </c>
      <c r="AZ381" s="9">
        <v>4.0000000000000001E-3</v>
      </c>
      <c r="BA381" s="2">
        <v>0.5</v>
      </c>
      <c r="BB381" s="19">
        <f t="shared" si="99"/>
        <v>2071</v>
      </c>
      <c r="BC381" s="20">
        <f t="shared" si="100"/>
        <v>380.12103335648237</v>
      </c>
      <c r="BD381" s="23">
        <f>(BB381/$BB$380)</f>
        <v>7.4212367055585815E-3</v>
      </c>
      <c r="BE381" s="24">
        <f>(SQRT((BC381^2)-((BB381/$BB$380)^2)*($BC$380^2)))/$BB$380</f>
        <v>1.3620293732290857E-3</v>
      </c>
      <c r="BF381" s="25">
        <f>SQRT((($BB$380^2)*(BE381^2))+((BD381^2)*($BC$380^2)))</f>
        <v>380.12103335648237</v>
      </c>
    </row>
    <row r="382" spans="1:58">
      <c r="A382" t="s">
        <v>17</v>
      </c>
      <c r="B382" t="s">
        <v>17</v>
      </c>
      <c r="C382" t="s">
        <v>275</v>
      </c>
      <c r="D382">
        <v>28</v>
      </c>
      <c r="E382" t="s">
        <v>305</v>
      </c>
      <c r="F382">
        <v>135</v>
      </c>
      <c r="G382">
        <v>89</v>
      </c>
      <c r="H382" s="8">
        <v>1.0999999999999999E-2</v>
      </c>
      <c r="I382">
        <v>0.7</v>
      </c>
      <c r="J382" s="1">
        <v>73</v>
      </c>
      <c r="K382">
        <v>60</v>
      </c>
      <c r="L382" s="8">
        <v>4.0000000000000001E-3</v>
      </c>
      <c r="M382">
        <v>0.3</v>
      </c>
      <c r="N382" s="1">
        <v>793</v>
      </c>
      <c r="O382">
        <v>187</v>
      </c>
      <c r="P382" s="11">
        <v>0.01</v>
      </c>
      <c r="Q382">
        <v>0.2</v>
      </c>
      <c r="R382" s="1">
        <v>129</v>
      </c>
      <c r="S382">
        <v>74</v>
      </c>
      <c r="T382" s="11">
        <v>0.01</v>
      </c>
      <c r="U382">
        <v>0.6</v>
      </c>
      <c r="V382" s="1">
        <v>181</v>
      </c>
      <c r="W382">
        <v>111</v>
      </c>
      <c r="X382" s="8">
        <v>1.2999999999999999E-2</v>
      </c>
      <c r="Y382">
        <v>0.8</v>
      </c>
      <c r="Z382" s="1">
        <v>337</v>
      </c>
      <c r="AA382" s="2">
        <v>144</v>
      </c>
      <c r="AB382" s="9">
        <v>1.7999999999999999E-2</v>
      </c>
      <c r="AC382" s="2">
        <v>0.8</v>
      </c>
      <c r="AD382" s="1">
        <v>393</v>
      </c>
      <c r="AE382" s="2">
        <v>155</v>
      </c>
      <c r="AF382" s="9">
        <v>2.7E-2</v>
      </c>
      <c r="AG382" s="2">
        <v>1.1000000000000001</v>
      </c>
      <c r="AH382" s="1">
        <v>270</v>
      </c>
      <c r="AI382">
        <v>110</v>
      </c>
      <c r="AJ382" s="11">
        <v>0.01</v>
      </c>
      <c r="AK382">
        <v>0.4</v>
      </c>
      <c r="AL382" s="1">
        <v>59</v>
      </c>
      <c r="AM382">
        <v>51</v>
      </c>
      <c r="AN382" s="8">
        <v>5.0000000000000001E-3</v>
      </c>
      <c r="AO382">
        <v>0.4</v>
      </c>
      <c r="AP382" s="1">
        <v>396</v>
      </c>
      <c r="AQ382">
        <v>145</v>
      </c>
      <c r="AR382" s="8">
        <v>1.2999999999999999E-2</v>
      </c>
      <c r="AS382">
        <v>0.5</v>
      </c>
      <c r="AT382" s="1">
        <v>622</v>
      </c>
      <c r="AU382" s="2">
        <v>195</v>
      </c>
      <c r="AV382" s="9">
        <v>1.7999999999999999E-2</v>
      </c>
      <c r="AW382" s="2">
        <v>0.6</v>
      </c>
      <c r="AX382" s="1">
        <v>109</v>
      </c>
      <c r="AY382" s="2">
        <v>62</v>
      </c>
      <c r="AZ382" s="9">
        <v>1.9E-2</v>
      </c>
      <c r="BA382" s="2">
        <v>1.1000000000000001</v>
      </c>
      <c r="BB382" s="19">
        <f t="shared" si="99"/>
        <v>3497</v>
      </c>
      <c r="BC382" s="20">
        <f t="shared" si="100"/>
        <v>432.02199018105546</v>
      </c>
      <c r="BD382" s="23">
        <f t="shared" ref="BD382:BD389" si="101">(BB382/$BB$380)</f>
        <v>1.2531175644296649E-2</v>
      </c>
      <c r="BE382" s="24">
        <f t="shared" ref="BE382:BE389" si="102">(SQRT((BC382^2)-((BB382/$BB$380)^2)*($BC$380^2)))/$BB$380</f>
        <v>1.5478620524682935E-3</v>
      </c>
      <c r="BF382" s="25">
        <f t="shared" ref="BF382:BF389" si="103">SQRT((($BB$380^2)*(BE382^2))+((BD382^2)*($BC$380^2)))</f>
        <v>432.0219901810554</v>
      </c>
    </row>
    <row r="383" spans="1:58">
      <c r="A383" t="s">
        <v>17</v>
      </c>
      <c r="B383" t="s">
        <v>17</v>
      </c>
      <c r="C383" t="s">
        <v>275</v>
      </c>
      <c r="D383">
        <v>29</v>
      </c>
      <c r="E383" t="s">
        <v>306</v>
      </c>
      <c r="F383">
        <v>581</v>
      </c>
      <c r="G383">
        <v>126</v>
      </c>
      <c r="H383" s="8">
        <v>4.8000000000000001E-2</v>
      </c>
      <c r="I383">
        <v>1</v>
      </c>
      <c r="J383" s="1">
        <v>876</v>
      </c>
      <c r="K383">
        <v>178</v>
      </c>
      <c r="L383" s="8">
        <v>4.5999999999999999E-2</v>
      </c>
      <c r="M383">
        <v>0.9</v>
      </c>
      <c r="N383" s="6">
        <v>4668</v>
      </c>
      <c r="O383">
        <v>505</v>
      </c>
      <c r="P383" s="11">
        <v>0.06</v>
      </c>
      <c r="Q383">
        <v>0.7</v>
      </c>
      <c r="R383" s="1">
        <v>698</v>
      </c>
      <c r="S383">
        <v>156</v>
      </c>
      <c r="T383" s="8">
        <v>5.5E-2</v>
      </c>
      <c r="U383">
        <v>1.2</v>
      </c>
      <c r="V383" s="1">
        <v>771</v>
      </c>
      <c r="W383">
        <v>222</v>
      </c>
      <c r="X383" s="8">
        <v>5.7000000000000002E-2</v>
      </c>
      <c r="Y383">
        <v>1.7</v>
      </c>
      <c r="Z383" s="1">
        <v>863</v>
      </c>
      <c r="AA383" s="2">
        <v>187</v>
      </c>
      <c r="AB383" s="9">
        <v>4.7E-2</v>
      </c>
      <c r="AC383" s="2">
        <v>1</v>
      </c>
      <c r="AD383" s="1">
        <v>788</v>
      </c>
      <c r="AE383" s="2">
        <v>192</v>
      </c>
      <c r="AF383" s="9">
        <v>5.3999999999999999E-2</v>
      </c>
      <c r="AG383" s="2">
        <v>1.3</v>
      </c>
      <c r="AH383" s="6">
        <v>1162</v>
      </c>
      <c r="AI383">
        <v>185</v>
      </c>
      <c r="AJ383" s="8">
        <v>4.2000000000000003E-2</v>
      </c>
      <c r="AK383">
        <v>0.7</v>
      </c>
      <c r="AL383" s="1">
        <v>798</v>
      </c>
      <c r="AM383">
        <v>196</v>
      </c>
      <c r="AN383" s="8">
        <v>6.4000000000000001E-2</v>
      </c>
      <c r="AO383">
        <v>1.6</v>
      </c>
      <c r="AP383" s="6">
        <v>1572</v>
      </c>
      <c r="AQ383">
        <v>261</v>
      </c>
      <c r="AR383" s="8">
        <v>5.1999999999999998E-2</v>
      </c>
      <c r="AS383">
        <v>0.9</v>
      </c>
      <c r="AT383" s="6">
        <v>1957</v>
      </c>
      <c r="AU383" s="2">
        <v>345</v>
      </c>
      <c r="AV383" s="9">
        <v>5.6000000000000001E-2</v>
      </c>
      <c r="AW383" s="2">
        <v>1</v>
      </c>
      <c r="AX383" s="1">
        <v>325</v>
      </c>
      <c r="AY383" s="2">
        <v>113</v>
      </c>
      <c r="AZ383" s="9">
        <v>5.7000000000000002E-2</v>
      </c>
      <c r="BA383" s="2">
        <v>2</v>
      </c>
      <c r="BB383" s="19">
        <f t="shared" si="99"/>
        <v>15059</v>
      </c>
      <c r="BC383" s="20">
        <f t="shared" si="100"/>
        <v>848.87808311912499</v>
      </c>
      <c r="BD383" s="23">
        <f t="shared" si="101"/>
        <v>5.3962531892325777E-2</v>
      </c>
      <c r="BE383" s="24">
        <f t="shared" si="102"/>
        <v>3.0395277706597337E-3</v>
      </c>
      <c r="BF383" s="25">
        <f t="shared" si="103"/>
        <v>848.87808311912499</v>
      </c>
    </row>
    <row r="384" spans="1:58">
      <c r="A384" t="s">
        <v>17</v>
      </c>
      <c r="B384" t="s">
        <v>17</v>
      </c>
      <c r="C384" t="s">
        <v>275</v>
      </c>
      <c r="D384">
        <v>30</v>
      </c>
      <c r="E384" t="s">
        <v>307</v>
      </c>
      <c r="F384" s="5">
        <v>2188</v>
      </c>
      <c r="G384">
        <v>271</v>
      </c>
      <c r="H384" s="8">
        <v>0.18099999999999999</v>
      </c>
      <c r="I384">
        <v>2.2000000000000002</v>
      </c>
      <c r="J384" s="6">
        <v>2581</v>
      </c>
      <c r="K384">
        <v>312</v>
      </c>
      <c r="L384" s="8">
        <v>0.13400000000000001</v>
      </c>
      <c r="M384">
        <v>1.6</v>
      </c>
      <c r="N384" s="6">
        <v>8590</v>
      </c>
      <c r="O384">
        <v>602</v>
      </c>
      <c r="P384" s="8">
        <v>0.111</v>
      </c>
      <c r="Q384">
        <v>0.8</v>
      </c>
      <c r="R384" s="6">
        <v>2020</v>
      </c>
      <c r="S384">
        <v>234</v>
      </c>
      <c r="T384" s="8">
        <v>0.159</v>
      </c>
      <c r="U384">
        <v>1.8</v>
      </c>
      <c r="V384" s="6">
        <v>2085</v>
      </c>
      <c r="W384">
        <v>290</v>
      </c>
      <c r="X384" s="8">
        <v>0.155</v>
      </c>
      <c r="Y384">
        <v>2.1</v>
      </c>
      <c r="Z384" s="6">
        <v>3040</v>
      </c>
      <c r="AA384" s="2">
        <v>320</v>
      </c>
      <c r="AB384" s="9">
        <v>0.16500000000000001</v>
      </c>
      <c r="AC384" s="2">
        <v>1.7</v>
      </c>
      <c r="AD384" s="6">
        <v>2810</v>
      </c>
      <c r="AE384" s="2">
        <v>390</v>
      </c>
      <c r="AF384" s="9">
        <v>0.191</v>
      </c>
      <c r="AG384" s="2">
        <v>2.7</v>
      </c>
      <c r="AH384" s="6">
        <v>5307</v>
      </c>
      <c r="AI384">
        <v>433</v>
      </c>
      <c r="AJ384" s="8">
        <v>0.193</v>
      </c>
      <c r="AK384">
        <v>1.6</v>
      </c>
      <c r="AL384" s="6">
        <v>2504</v>
      </c>
      <c r="AM384">
        <v>345</v>
      </c>
      <c r="AN384" s="8">
        <v>0.20100000000000001</v>
      </c>
      <c r="AO384">
        <v>2.7</v>
      </c>
      <c r="AP384" s="6">
        <v>4698</v>
      </c>
      <c r="AQ384">
        <v>461</v>
      </c>
      <c r="AR384" s="8">
        <v>0.155</v>
      </c>
      <c r="AS384">
        <v>1.5</v>
      </c>
      <c r="AT384" s="6">
        <v>6311</v>
      </c>
      <c r="AU384" s="2">
        <v>428</v>
      </c>
      <c r="AV384" s="9">
        <v>0.18099999999999999</v>
      </c>
      <c r="AW384" s="2">
        <v>1.2</v>
      </c>
      <c r="AX384" s="1">
        <v>973</v>
      </c>
      <c r="AY384" s="2">
        <v>184</v>
      </c>
      <c r="AZ384" s="9">
        <v>0.16900000000000001</v>
      </c>
      <c r="BA384" s="2">
        <v>3.2</v>
      </c>
      <c r="BB384" s="19">
        <f t="shared" si="99"/>
        <v>43107</v>
      </c>
      <c r="BC384" s="20">
        <f t="shared" si="100"/>
        <v>1289.4262289871415</v>
      </c>
      <c r="BD384" s="23">
        <f t="shared" si="101"/>
        <v>0.15446994237880915</v>
      </c>
      <c r="BE384" s="24">
        <f t="shared" si="102"/>
        <v>4.6078594362470547E-3</v>
      </c>
      <c r="BF384" s="25">
        <f t="shared" si="103"/>
        <v>1289.4262289871413</v>
      </c>
    </row>
    <row r="385" spans="1:58">
      <c r="A385" t="s">
        <v>17</v>
      </c>
      <c r="B385" t="s">
        <v>17</v>
      </c>
      <c r="C385" t="s">
        <v>275</v>
      </c>
      <c r="D385">
        <v>31</v>
      </c>
      <c r="E385" t="s">
        <v>308</v>
      </c>
      <c r="F385" s="5">
        <v>3341</v>
      </c>
      <c r="G385">
        <v>313</v>
      </c>
      <c r="H385" s="8">
        <v>0.27600000000000002</v>
      </c>
      <c r="I385">
        <v>2.6</v>
      </c>
      <c r="J385" s="6">
        <v>5077</v>
      </c>
      <c r="K385">
        <v>470</v>
      </c>
      <c r="L385" s="8">
        <v>0.26400000000000001</v>
      </c>
      <c r="M385">
        <v>2.5</v>
      </c>
      <c r="N385" s="6">
        <v>16431</v>
      </c>
      <c r="O385">
        <v>824</v>
      </c>
      <c r="P385" s="8">
        <v>0.21199999999999999</v>
      </c>
      <c r="Q385">
        <v>1.1000000000000001</v>
      </c>
      <c r="R385" s="6">
        <v>2541</v>
      </c>
      <c r="S385">
        <v>279</v>
      </c>
      <c r="T385" s="8">
        <v>0.20100000000000001</v>
      </c>
      <c r="U385">
        <v>2.2000000000000002</v>
      </c>
      <c r="V385" s="6">
        <v>3352</v>
      </c>
      <c r="W385">
        <v>307</v>
      </c>
      <c r="X385" s="8">
        <v>0.249</v>
      </c>
      <c r="Y385">
        <v>2.2000000000000002</v>
      </c>
      <c r="Z385" s="6">
        <v>3902</v>
      </c>
      <c r="AA385" s="2">
        <v>370</v>
      </c>
      <c r="AB385" s="9">
        <v>0.21199999999999999</v>
      </c>
      <c r="AC385" s="2">
        <v>2</v>
      </c>
      <c r="AD385" s="6">
        <v>3620</v>
      </c>
      <c r="AE385" s="2">
        <v>388</v>
      </c>
      <c r="AF385" s="9">
        <v>0.246</v>
      </c>
      <c r="AG385" s="2">
        <v>2.7</v>
      </c>
      <c r="AH385" s="6">
        <v>7185</v>
      </c>
      <c r="AI385">
        <v>569</v>
      </c>
      <c r="AJ385" s="8">
        <v>0.26100000000000001</v>
      </c>
      <c r="AK385">
        <v>2.1</v>
      </c>
      <c r="AL385" s="6">
        <v>3357</v>
      </c>
      <c r="AM385">
        <v>373</v>
      </c>
      <c r="AN385" s="11">
        <v>0.27</v>
      </c>
      <c r="AO385">
        <v>3</v>
      </c>
      <c r="AP385" s="6">
        <v>7886</v>
      </c>
      <c r="AQ385">
        <v>501</v>
      </c>
      <c r="AR385" s="8">
        <v>0.25900000000000001</v>
      </c>
      <c r="AS385">
        <v>1.7</v>
      </c>
      <c r="AT385" s="6">
        <v>8675</v>
      </c>
      <c r="AU385" s="2">
        <v>544</v>
      </c>
      <c r="AV385" s="9">
        <v>0.249</v>
      </c>
      <c r="AW385" s="2">
        <v>1.5</v>
      </c>
      <c r="AX385" s="6">
        <v>1722</v>
      </c>
      <c r="AY385" s="2">
        <v>206</v>
      </c>
      <c r="AZ385" s="10">
        <v>0.3</v>
      </c>
      <c r="BA385" s="2">
        <v>3.6</v>
      </c>
      <c r="BB385" s="19">
        <f t="shared" si="99"/>
        <v>67089</v>
      </c>
      <c r="BC385" s="20">
        <f t="shared" si="100"/>
        <v>1584.1849639483389</v>
      </c>
      <c r="BD385" s="23">
        <f t="shared" si="101"/>
        <v>0.24040721841584725</v>
      </c>
      <c r="BE385" s="24">
        <f t="shared" si="102"/>
        <v>5.6517605211731268E-3</v>
      </c>
      <c r="BF385" s="25">
        <f t="shared" si="103"/>
        <v>1584.1849639483389</v>
      </c>
    </row>
    <row r="386" spans="1:58">
      <c r="A386" t="s">
        <v>17</v>
      </c>
      <c r="B386" t="s">
        <v>17</v>
      </c>
      <c r="C386" t="s">
        <v>275</v>
      </c>
      <c r="D386">
        <v>32</v>
      </c>
      <c r="E386" t="s">
        <v>309</v>
      </c>
      <c r="F386" s="5">
        <v>2846</v>
      </c>
      <c r="G386">
        <v>278</v>
      </c>
      <c r="H386" s="8">
        <v>0.23499999999999999</v>
      </c>
      <c r="I386">
        <v>2.2000000000000002</v>
      </c>
      <c r="J386" s="6">
        <v>4419</v>
      </c>
      <c r="K386">
        <v>399</v>
      </c>
      <c r="L386" s="11">
        <v>0.23</v>
      </c>
      <c r="M386">
        <v>2.1</v>
      </c>
      <c r="N386" s="6">
        <v>15651</v>
      </c>
      <c r="O386">
        <v>761</v>
      </c>
      <c r="P386" s="8">
        <v>0.20200000000000001</v>
      </c>
      <c r="Q386">
        <v>1</v>
      </c>
      <c r="R386" s="6">
        <v>3122</v>
      </c>
      <c r="S386">
        <v>308</v>
      </c>
      <c r="T386" s="8">
        <v>0.246</v>
      </c>
      <c r="U386">
        <v>2.5</v>
      </c>
      <c r="V386" s="6">
        <v>3076</v>
      </c>
      <c r="W386">
        <v>363</v>
      </c>
      <c r="X386" s="8">
        <v>0.22900000000000001</v>
      </c>
      <c r="Y386">
        <v>2.7</v>
      </c>
      <c r="Z386" s="6">
        <v>4462</v>
      </c>
      <c r="AA386" s="2">
        <v>373</v>
      </c>
      <c r="AB386" s="9">
        <v>0.24299999999999999</v>
      </c>
      <c r="AC386" s="2">
        <v>2</v>
      </c>
      <c r="AD386" s="6">
        <v>3093</v>
      </c>
      <c r="AE386" s="2">
        <v>342</v>
      </c>
      <c r="AF386" s="10">
        <v>0.21</v>
      </c>
      <c r="AG386" s="2">
        <v>2.2999999999999998</v>
      </c>
      <c r="AH386" s="6">
        <v>6330</v>
      </c>
      <c r="AI386">
        <v>468</v>
      </c>
      <c r="AJ386" s="11">
        <v>0.23</v>
      </c>
      <c r="AK386">
        <v>1.7</v>
      </c>
      <c r="AL386" s="6">
        <v>2466</v>
      </c>
      <c r="AM386">
        <v>272</v>
      </c>
      <c r="AN386" s="8">
        <v>0.19800000000000001</v>
      </c>
      <c r="AO386">
        <v>2.2000000000000002</v>
      </c>
      <c r="AP386" s="6">
        <v>7172</v>
      </c>
      <c r="AQ386">
        <v>531</v>
      </c>
      <c r="AR386" s="8">
        <v>0.23599999999999999</v>
      </c>
      <c r="AS386">
        <v>1.7</v>
      </c>
      <c r="AT386" s="6">
        <v>7835</v>
      </c>
      <c r="AU386" s="2">
        <v>459</v>
      </c>
      <c r="AV386" s="9">
        <v>0.22500000000000001</v>
      </c>
      <c r="AW386" s="2">
        <v>1.3</v>
      </c>
      <c r="AX386" s="6">
        <v>1176</v>
      </c>
      <c r="AY386" s="2">
        <v>168</v>
      </c>
      <c r="AZ386" s="9">
        <v>0.20499999999999999</v>
      </c>
      <c r="BA386" s="2">
        <v>2.9</v>
      </c>
      <c r="BB386" s="19">
        <f t="shared" si="99"/>
        <v>61648</v>
      </c>
      <c r="BC386" s="20">
        <f t="shared" si="100"/>
        <v>1453.3430427810222</v>
      </c>
      <c r="BD386" s="23">
        <f t="shared" si="101"/>
        <v>0.22090989880457529</v>
      </c>
      <c r="BE386" s="24">
        <f t="shared" si="102"/>
        <v>5.1848921933693708E-3</v>
      </c>
      <c r="BF386" s="25">
        <f t="shared" si="103"/>
        <v>1453.3430427810222</v>
      </c>
    </row>
    <row r="387" spans="1:58">
      <c r="A387" t="s">
        <v>17</v>
      </c>
      <c r="B387" t="s">
        <v>17</v>
      </c>
      <c r="C387" t="s">
        <v>275</v>
      </c>
      <c r="D387">
        <v>33</v>
      </c>
      <c r="E387" t="s">
        <v>310</v>
      </c>
      <c r="F387" s="5">
        <v>1741</v>
      </c>
      <c r="G387">
        <v>231</v>
      </c>
      <c r="H387" s="8">
        <v>0.14399999999999999</v>
      </c>
      <c r="I387">
        <v>1.9</v>
      </c>
      <c r="J387" s="6">
        <v>2930</v>
      </c>
      <c r="K387">
        <v>287</v>
      </c>
      <c r="L387" s="8">
        <v>0.153</v>
      </c>
      <c r="M387">
        <v>1.5</v>
      </c>
      <c r="N387" s="6">
        <v>11191</v>
      </c>
      <c r="O387">
        <v>569</v>
      </c>
      <c r="P387" s="8">
        <v>0.14399999999999999</v>
      </c>
      <c r="Q387">
        <v>0.7</v>
      </c>
      <c r="R387" s="6">
        <v>1948</v>
      </c>
      <c r="S387">
        <v>252</v>
      </c>
      <c r="T387" s="8">
        <v>0.154</v>
      </c>
      <c r="U387">
        <v>2</v>
      </c>
      <c r="V387" s="6">
        <v>1778</v>
      </c>
      <c r="W387">
        <v>282</v>
      </c>
      <c r="X387" s="8">
        <v>0.13200000000000001</v>
      </c>
      <c r="Y387">
        <v>2.1</v>
      </c>
      <c r="Z387" s="6">
        <v>2593</v>
      </c>
      <c r="AA387" s="2">
        <v>301</v>
      </c>
      <c r="AB387" s="9">
        <v>0.14099999999999999</v>
      </c>
      <c r="AC387" s="2">
        <v>1.6</v>
      </c>
      <c r="AD387" s="6">
        <v>1839</v>
      </c>
      <c r="AE387" s="2">
        <v>286</v>
      </c>
      <c r="AF387" s="9">
        <v>0.125</v>
      </c>
      <c r="AG387" s="2">
        <v>1.9</v>
      </c>
      <c r="AH387" s="6">
        <v>3789</v>
      </c>
      <c r="AI387">
        <v>381</v>
      </c>
      <c r="AJ387" s="8">
        <v>0.13800000000000001</v>
      </c>
      <c r="AK387">
        <v>1.4</v>
      </c>
      <c r="AL387" s="6">
        <v>1449</v>
      </c>
      <c r="AM387">
        <v>249</v>
      </c>
      <c r="AN387" s="8">
        <v>0.11600000000000001</v>
      </c>
      <c r="AO387">
        <v>2</v>
      </c>
      <c r="AP387" s="6">
        <v>4071</v>
      </c>
      <c r="AQ387">
        <v>380</v>
      </c>
      <c r="AR387" s="8">
        <v>0.13400000000000001</v>
      </c>
      <c r="AS387">
        <v>1.3</v>
      </c>
      <c r="AT387" s="6">
        <v>4148</v>
      </c>
      <c r="AU387" s="2">
        <v>348</v>
      </c>
      <c r="AV387" s="9">
        <v>0.11899999999999999</v>
      </c>
      <c r="AW387" s="2">
        <v>1</v>
      </c>
      <c r="AX387" s="1">
        <v>699</v>
      </c>
      <c r="AY387" s="2">
        <v>153</v>
      </c>
      <c r="AZ387" s="9">
        <v>0.122</v>
      </c>
      <c r="BA387" s="2">
        <v>2.7</v>
      </c>
      <c r="BB387" s="19">
        <f t="shared" si="99"/>
        <v>38176</v>
      </c>
      <c r="BC387" s="20">
        <f t="shared" si="100"/>
        <v>1127.3823663691037</v>
      </c>
      <c r="BD387" s="23">
        <f t="shared" si="101"/>
        <v>0.13680016053665109</v>
      </c>
      <c r="BE387" s="24">
        <f t="shared" si="102"/>
        <v>4.0284954260862132E-3</v>
      </c>
      <c r="BF387" s="25">
        <f t="shared" si="103"/>
        <v>1127.3823663691039</v>
      </c>
    </row>
    <row r="388" spans="1:58">
      <c r="A388" t="s">
        <v>17</v>
      </c>
      <c r="B388" t="s">
        <v>17</v>
      </c>
      <c r="C388" t="s">
        <v>275</v>
      </c>
      <c r="D388">
        <v>34</v>
      </c>
      <c r="E388" t="s">
        <v>311</v>
      </c>
      <c r="F388">
        <v>602</v>
      </c>
      <c r="G388">
        <v>133</v>
      </c>
      <c r="H388" s="11">
        <v>0.05</v>
      </c>
      <c r="I388">
        <v>1.1000000000000001</v>
      </c>
      <c r="J388" s="6">
        <v>1577</v>
      </c>
      <c r="K388">
        <v>255</v>
      </c>
      <c r="L388" s="8">
        <v>8.2000000000000003E-2</v>
      </c>
      <c r="M388">
        <v>1.3</v>
      </c>
      <c r="N388" s="6">
        <v>8831</v>
      </c>
      <c r="O388">
        <v>545</v>
      </c>
      <c r="P388" s="8">
        <v>0.114</v>
      </c>
      <c r="Q388">
        <v>0.7</v>
      </c>
      <c r="R388" s="1">
        <v>878</v>
      </c>
      <c r="S388">
        <v>167</v>
      </c>
      <c r="T388" s="8">
        <v>6.9000000000000006E-2</v>
      </c>
      <c r="U388">
        <v>1.3</v>
      </c>
      <c r="V388" s="6">
        <v>1061</v>
      </c>
      <c r="W388">
        <v>194</v>
      </c>
      <c r="X388" s="8">
        <v>7.9000000000000001E-2</v>
      </c>
      <c r="Y388">
        <v>1.4</v>
      </c>
      <c r="Z388" s="6">
        <v>1521</v>
      </c>
      <c r="AA388" s="2">
        <v>218</v>
      </c>
      <c r="AB388" s="9">
        <v>8.3000000000000004E-2</v>
      </c>
      <c r="AC388" s="2">
        <v>1.2</v>
      </c>
      <c r="AD388" s="6">
        <v>1217</v>
      </c>
      <c r="AE388" s="2">
        <v>207</v>
      </c>
      <c r="AF388" s="9">
        <v>8.3000000000000004E-2</v>
      </c>
      <c r="AG388" s="2">
        <v>1.4</v>
      </c>
      <c r="AH388" s="6">
        <v>1849</v>
      </c>
      <c r="AI388">
        <v>273</v>
      </c>
      <c r="AJ388" s="8">
        <v>6.7000000000000004E-2</v>
      </c>
      <c r="AK388">
        <v>1</v>
      </c>
      <c r="AL388" s="1">
        <v>812</v>
      </c>
      <c r="AM388">
        <v>192</v>
      </c>
      <c r="AN388" s="8">
        <v>6.5000000000000002E-2</v>
      </c>
      <c r="AO388">
        <v>1.5</v>
      </c>
      <c r="AP388" s="6">
        <v>2193</v>
      </c>
      <c r="AQ388">
        <v>271</v>
      </c>
      <c r="AR388" s="8">
        <v>7.1999999999999995E-2</v>
      </c>
      <c r="AS388">
        <v>0.9</v>
      </c>
      <c r="AT388" s="6">
        <v>2670</v>
      </c>
      <c r="AU388" s="2">
        <v>337</v>
      </c>
      <c r="AV388" s="9">
        <v>7.6999999999999999E-2</v>
      </c>
      <c r="AW388" s="2">
        <v>1</v>
      </c>
      <c r="AX388" s="1">
        <v>446</v>
      </c>
      <c r="AY388" s="2">
        <v>156</v>
      </c>
      <c r="AZ388" s="9">
        <v>7.8E-2</v>
      </c>
      <c r="BA388" s="2">
        <v>2.7</v>
      </c>
      <c r="BB388" s="19">
        <f t="shared" si="99"/>
        <v>23657</v>
      </c>
      <c r="BC388" s="20">
        <f t="shared" si="100"/>
        <v>926.48583367475192</v>
      </c>
      <c r="BD388" s="23">
        <f t="shared" si="101"/>
        <v>8.4772668635151788E-2</v>
      </c>
      <c r="BE388" s="24">
        <f t="shared" si="102"/>
        <v>3.314664240518531E-3</v>
      </c>
      <c r="BF388" s="25">
        <f t="shared" si="103"/>
        <v>926.48583367475192</v>
      </c>
    </row>
    <row r="389" spans="1:58">
      <c r="A389" t="s">
        <v>17</v>
      </c>
      <c r="B389" t="s">
        <v>17</v>
      </c>
      <c r="C389" t="s">
        <v>275</v>
      </c>
      <c r="D389">
        <v>35</v>
      </c>
      <c r="E389" t="s">
        <v>312</v>
      </c>
      <c r="F389">
        <v>611</v>
      </c>
      <c r="G389">
        <v>143</v>
      </c>
      <c r="H389" s="8">
        <v>5.0999999999999997E-2</v>
      </c>
      <c r="I389">
        <v>1.2</v>
      </c>
      <c r="J389" s="6">
        <v>1513</v>
      </c>
      <c r="K389">
        <v>207</v>
      </c>
      <c r="L389" s="8">
        <v>7.9000000000000001E-2</v>
      </c>
      <c r="M389">
        <v>1.1000000000000001</v>
      </c>
      <c r="N389" s="6">
        <v>10912</v>
      </c>
      <c r="O389">
        <v>569</v>
      </c>
      <c r="P389" s="8">
        <v>0.14099999999999999</v>
      </c>
      <c r="Q389">
        <v>0.7</v>
      </c>
      <c r="R389" s="6">
        <v>1250</v>
      </c>
      <c r="S389">
        <v>211</v>
      </c>
      <c r="T389" s="8">
        <v>9.9000000000000005E-2</v>
      </c>
      <c r="U389">
        <v>1.7</v>
      </c>
      <c r="V389" s="6">
        <v>1079</v>
      </c>
      <c r="W389">
        <v>177</v>
      </c>
      <c r="X389" s="11">
        <v>0.08</v>
      </c>
      <c r="Y389">
        <v>1.3</v>
      </c>
      <c r="Z389" s="6">
        <v>1456</v>
      </c>
      <c r="AA389" s="2">
        <v>197</v>
      </c>
      <c r="AB389" s="9">
        <v>7.9000000000000001E-2</v>
      </c>
      <c r="AC389" s="2">
        <v>1.1000000000000001</v>
      </c>
      <c r="AD389" s="1">
        <v>895</v>
      </c>
      <c r="AE389" s="2">
        <v>161</v>
      </c>
      <c r="AF389" s="9">
        <v>6.0999999999999999E-2</v>
      </c>
      <c r="AG389" s="2">
        <v>1.1000000000000001</v>
      </c>
      <c r="AH389" s="6">
        <v>1552</v>
      </c>
      <c r="AI389">
        <v>289</v>
      </c>
      <c r="AJ389" s="8">
        <v>5.6000000000000001E-2</v>
      </c>
      <c r="AK389">
        <v>1</v>
      </c>
      <c r="AL389" s="1">
        <v>920</v>
      </c>
      <c r="AM389">
        <v>201</v>
      </c>
      <c r="AN389" s="8">
        <v>7.3999999999999996E-2</v>
      </c>
      <c r="AO389">
        <v>1.6</v>
      </c>
      <c r="AP389" s="6">
        <v>2195</v>
      </c>
      <c r="AQ389">
        <v>238</v>
      </c>
      <c r="AR389" s="8">
        <v>7.1999999999999995E-2</v>
      </c>
      <c r="AS389">
        <v>0.8</v>
      </c>
      <c r="AT389" s="6">
        <v>2105</v>
      </c>
      <c r="AU389" s="2">
        <v>275</v>
      </c>
      <c r="AV389" s="10">
        <v>0.06</v>
      </c>
      <c r="AW389" s="2">
        <v>0.8</v>
      </c>
      <c r="AX389" s="1">
        <v>272</v>
      </c>
      <c r="AY389" s="2">
        <v>85</v>
      </c>
      <c r="AZ389" s="9">
        <v>4.7E-2</v>
      </c>
      <c r="BA389" s="2">
        <v>1.5</v>
      </c>
      <c r="BB389" s="19">
        <f t="shared" si="99"/>
        <v>24760</v>
      </c>
      <c r="BC389" s="20">
        <f t="shared" si="100"/>
        <v>889.41272759051515</v>
      </c>
      <c r="BD389" s="23">
        <f t="shared" si="101"/>
        <v>8.8725166986784398E-2</v>
      </c>
      <c r="BE389" s="24">
        <f t="shared" si="102"/>
        <v>3.1810658547527242E-3</v>
      </c>
      <c r="BF389" s="25">
        <f t="shared" si="103"/>
        <v>889.41272759051503</v>
      </c>
    </row>
    <row r="390" spans="1:58">
      <c r="A390" t="s">
        <v>17</v>
      </c>
      <c r="B390" t="s">
        <v>17</v>
      </c>
      <c r="C390" t="s">
        <v>275</v>
      </c>
      <c r="D390">
        <v>36</v>
      </c>
      <c r="E390" t="s">
        <v>313</v>
      </c>
      <c r="F390">
        <v>5.4</v>
      </c>
      <c r="G390">
        <v>0.1</v>
      </c>
      <c r="H390" t="s">
        <v>38</v>
      </c>
      <c r="J390" s="1">
        <v>5.7</v>
      </c>
      <c r="K390">
        <v>0.1</v>
      </c>
      <c r="L390" t="s">
        <v>38</v>
      </c>
      <c r="N390" s="1">
        <v>6</v>
      </c>
      <c r="O390">
        <v>0.1</v>
      </c>
      <c r="P390" t="s">
        <v>38</v>
      </c>
      <c r="R390" s="1">
        <v>5.8</v>
      </c>
      <c r="S390">
        <v>0.1</v>
      </c>
      <c r="T390" t="s">
        <v>38</v>
      </c>
      <c r="V390" s="1">
        <v>5.6</v>
      </c>
      <c r="W390">
        <v>0.1</v>
      </c>
      <c r="X390" t="s">
        <v>38</v>
      </c>
      <c r="Z390" s="1">
        <v>5.7</v>
      </c>
      <c r="AA390" s="2">
        <v>0.1</v>
      </c>
      <c r="AB390" s="2" t="s">
        <v>38</v>
      </c>
      <c r="AD390" s="1">
        <v>5.4</v>
      </c>
      <c r="AE390" s="2">
        <v>0.1</v>
      </c>
      <c r="AF390" s="2" t="s">
        <v>38</v>
      </c>
      <c r="AH390" s="1">
        <v>5.5</v>
      </c>
      <c r="AI390">
        <v>0.1</v>
      </c>
      <c r="AJ390" t="s">
        <v>38</v>
      </c>
      <c r="AL390" s="1">
        <v>5.3</v>
      </c>
      <c r="AM390">
        <v>0.2</v>
      </c>
      <c r="AN390" t="s">
        <v>38</v>
      </c>
      <c r="AP390" s="1">
        <v>5.6</v>
      </c>
      <c r="AQ390">
        <v>0.2</v>
      </c>
      <c r="AR390" t="s">
        <v>38</v>
      </c>
      <c r="AT390" s="1">
        <v>5.4</v>
      </c>
      <c r="AU390" s="2">
        <v>0.1</v>
      </c>
      <c r="AV390" s="2" t="s">
        <v>38</v>
      </c>
      <c r="AX390" s="1">
        <v>5.3</v>
      </c>
      <c r="AY390" s="2">
        <v>0.2</v>
      </c>
      <c r="AZ390" s="2" t="s">
        <v>38</v>
      </c>
      <c r="BB390" s="38">
        <f>AVERAGE(F390,J390,N390,R390,V390,Z390,AD390,AH390,AL390,AP390,AT390,AX390)</f>
        <v>5.5583333333333336</v>
      </c>
      <c r="BC390" s="43">
        <f>SQRT(SUM((G390^2),(K390^2),(O390^2),(S390^2),(W390^2),(AA390^2),(AE390^2),(AI390^2),(AM390^2),(AQ390^2),(AU390^2),(AY390^2))/144)</f>
        <v>3.8188130791298673E-2</v>
      </c>
      <c r="BD390" s="28" t="s">
        <v>38</v>
      </c>
      <c r="BE390" s="28" t="s">
        <v>38</v>
      </c>
      <c r="BF390" s="15"/>
    </row>
    <row r="391" spans="1:58">
      <c r="A391" t="s">
        <v>17</v>
      </c>
      <c r="B391" t="s">
        <v>17</v>
      </c>
      <c r="C391" t="s">
        <v>275</v>
      </c>
      <c r="D391">
        <v>36.299999999999997</v>
      </c>
      <c r="BB391" s="19"/>
      <c r="BC391" s="16"/>
      <c r="BD391" s="16"/>
      <c r="BE391" s="16"/>
      <c r="BF391" s="15"/>
    </row>
    <row r="392" spans="1:58">
      <c r="A392" t="s">
        <v>17</v>
      </c>
      <c r="B392" t="s">
        <v>17</v>
      </c>
      <c r="C392" t="s">
        <v>275</v>
      </c>
      <c r="D392">
        <v>36.5</v>
      </c>
      <c r="E392" t="s">
        <v>314</v>
      </c>
      <c r="BB392" s="19"/>
      <c r="BC392" s="16"/>
      <c r="BD392" s="16"/>
      <c r="BE392" s="16"/>
      <c r="BF392" s="15"/>
    </row>
    <row r="393" spans="1:58">
      <c r="A393" t="s">
        <v>17</v>
      </c>
      <c r="B393" t="s">
        <v>17</v>
      </c>
      <c r="C393" t="s">
        <v>275</v>
      </c>
      <c r="D393">
        <v>37</v>
      </c>
      <c r="E393" t="s">
        <v>278</v>
      </c>
      <c r="F393" s="5">
        <v>12095</v>
      </c>
      <c r="G393">
        <v>129</v>
      </c>
      <c r="H393" s="5">
        <v>12095</v>
      </c>
      <c r="J393" s="6">
        <v>19205</v>
      </c>
      <c r="K393">
        <v>140</v>
      </c>
      <c r="L393" s="5">
        <v>19205</v>
      </c>
      <c r="N393" s="6">
        <v>77598</v>
      </c>
      <c r="O393">
        <v>181</v>
      </c>
      <c r="P393" s="5">
        <v>77598</v>
      </c>
      <c r="R393" s="6">
        <v>12667</v>
      </c>
      <c r="S393">
        <v>111</v>
      </c>
      <c r="T393" s="5">
        <v>12667</v>
      </c>
      <c r="V393" s="6">
        <v>13438</v>
      </c>
      <c r="W393">
        <v>260</v>
      </c>
      <c r="X393" s="5">
        <v>13438</v>
      </c>
      <c r="Z393" s="6">
        <v>18376</v>
      </c>
      <c r="AA393" s="2">
        <v>115</v>
      </c>
      <c r="AB393" s="7">
        <v>18376</v>
      </c>
      <c r="AD393" s="6">
        <v>14703</v>
      </c>
      <c r="AE393" s="2">
        <v>57</v>
      </c>
      <c r="AF393" s="7">
        <v>14703</v>
      </c>
      <c r="AH393" s="6">
        <v>27505</v>
      </c>
      <c r="AI393">
        <v>279</v>
      </c>
      <c r="AJ393" s="5">
        <v>27505</v>
      </c>
      <c r="AL393" s="6">
        <v>12446</v>
      </c>
      <c r="AM393">
        <v>161</v>
      </c>
      <c r="AN393" s="5">
        <v>12446</v>
      </c>
      <c r="AP393" s="6">
        <v>30407</v>
      </c>
      <c r="AQ393">
        <v>250</v>
      </c>
      <c r="AR393" s="5">
        <v>30407</v>
      </c>
      <c r="AT393" s="6">
        <v>34878</v>
      </c>
      <c r="AU393" s="2">
        <v>216</v>
      </c>
      <c r="AV393" s="7">
        <v>34878</v>
      </c>
      <c r="AX393" s="6">
        <v>5746</v>
      </c>
      <c r="AY393" s="2">
        <v>60</v>
      </c>
      <c r="AZ393" s="7">
        <v>5746</v>
      </c>
      <c r="BB393" s="19">
        <f t="shared" ref="BB393:BB399" si="104">SUM(F393,J393,N393,R393,V393,Z393,AD393,AH393,AL393,AP393,AT393,AX393)</f>
        <v>279064</v>
      </c>
      <c r="BC393" s="20">
        <f t="shared" ref="BC393:BC399" si="105">SQRT((G393^2)+(K393^2)+(O393^2)+(S393^2)+(W393^2)+(AA393^2)+(AE393^2)+(AI393^2)+(AM393^2)+(AQ393^2)+(AU393^2)+(AY393^2))</f>
        <v>617.9927184037042</v>
      </c>
      <c r="BD393" s="20">
        <f>SUM(H393,L393,P393,T393,X393,AB393,AF393,AJ393,AN393,AR393,AV393,AZ393)</f>
        <v>279064</v>
      </c>
      <c r="BE393" s="16"/>
      <c r="BF393" s="15"/>
    </row>
    <row r="394" spans="1:58">
      <c r="A394" t="s">
        <v>17</v>
      </c>
      <c r="B394" t="s">
        <v>17</v>
      </c>
      <c r="C394" t="s">
        <v>275</v>
      </c>
      <c r="D394">
        <v>38</v>
      </c>
      <c r="E394" t="s">
        <v>315</v>
      </c>
      <c r="F394">
        <v>107</v>
      </c>
      <c r="G394">
        <v>91</v>
      </c>
      <c r="H394" s="8">
        <v>8.9999999999999993E-3</v>
      </c>
      <c r="I394">
        <v>0.8</v>
      </c>
      <c r="J394" s="1">
        <v>201</v>
      </c>
      <c r="K394">
        <v>111</v>
      </c>
      <c r="L394" s="11">
        <v>0.01</v>
      </c>
      <c r="M394">
        <v>0.6</v>
      </c>
      <c r="N394" s="1">
        <v>549</v>
      </c>
      <c r="O394">
        <v>195</v>
      </c>
      <c r="P394" s="8">
        <v>7.0000000000000001E-3</v>
      </c>
      <c r="Q394">
        <v>0.3</v>
      </c>
      <c r="R394" s="1">
        <v>81</v>
      </c>
      <c r="S394">
        <v>74</v>
      </c>
      <c r="T394" s="8">
        <v>6.0000000000000001E-3</v>
      </c>
      <c r="U394">
        <v>0.6</v>
      </c>
      <c r="V394" s="1">
        <v>108</v>
      </c>
      <c r="W394">
        <v>71</v>
      </c>
      <c r="X394" s="8">
        <v>8.0000000000000002E-3</v>
      </c>
      <c r="Y394">
        <v>0.5</v>
      </c>
      <c r="Z394" s="1">
        <v>275</v>
      </c>
      <c r="AA394" s="2">
        <v>116</v>
      </c>
      <c r="AB394" s="9">
        <v>1.4999999999999999E-2</v>
      </c>
      <c r="AC394" s="2">
        <v>0.6</v>
      </c>
      <c r="AD394" s="1">
        <v>48</v>
      </c>
      <c r="AE394" s="2">
        <v>57</v>
      </c>
      <c r="AF394" s="9">
        <v>3.0000000000000001E-3</v>
      </c>
      <c r="AG394" s="2">
        <v>0.4</v>
      </c>
      <c r="AH394" s="1">
        <v>83</v>
      </c>
      <c r="AI394">
        <v>63</v>
      </c>
      <c r="AJ394" s="8">
        <v>3.0000000000000001E-3</v>
      </c>
      <c r="AK394">
        <v>0.2</v>
      </c>
      <c r="AL394" s="1">
        <v>103</v>
      </c>
      <c r="AM394">
        <v>67</v>
      </c>
      <c r="AN394" s="8">
        <v>8.0000000000000002E-3</v>
      </c>
      <c r="AO394">
        <v>0.5</v>
      </c>
      <c r="AP394" s="1">
        <v>237</v>
      </c>
      <c r="AQ394">
        <v>113</v>
      </c>
      <c r="AR394" s="8">
        <v>8.0000000000000002E-3</v>
      </c>
      <c r="AS394">
        <v>0.4</v>
      </c>
      <c r="AT394" s="1">
        <v>624</v>
      </c>
      <c r="AU394" s="2">
        <v>236</v>
      </c>
      <c r="AV394" s="9">
        <v>1.7999999999999999E-2</v>
      </c>
      <c r="AW394" s="2">
        <v>0.7</v>
      </c>
      <c r="AX394" s="1">
        <v>24</v>
      </c>
      <c r="AY394" s="2">
        <v>27</v>
      </c>
      <c r="AZ394" s="9">
        <v>4.0000000000000001E-3</v>
      </c>
      <c r="BA394" s="2">
        <v>0.5</v>
      </c>
      <c r="BB394" s="19">
        <f t="shared" si="104"/>
        <v>2440</v>
      </c>
      <c r="BC394" s="20">
        <f t="shared" si="105"/>
        <v>404.35256892964088</v>
      </c>
      <c r="BD394" s="23">
        <f t="shared" ref="BD394:BD399" si="106">(BB394/$BB$393)</f>
        <v>8.7435140326233406E-3</v>
      </c>
      <c r="BE394" s="24">
        <f t="shared" ref="BE394:BE399" si="107">(SQRT((BC394^2)-((BB394/$BB$393)^2)*($BC$393^2)))/$BB$393</f>
        <v>1.4488306047418706E-3</v>
      </c>
      <c r="BF394" s="25">
        <f t="shared" ref="BF394:BF399" si="108">SQRT((($BB$393^2)*(BE394^2))+((BD394^2)*($BC$393^2)))</f>
        <v>404.35256892964088</v>
      </c>
    </row>
    <row r="395" spans="1:58">
      <c r="A395" t="s">
        <v>17</v>
      </c>
      <c r="B395" t="s">
        <v>17</v>
      </c>
      <c r="C395" t="s">
        <v>275</v>
      </c>
      <c r="D395">
        <v>39</v>
      </c>
      <c r="E395" t="s">
        <v>316</v>
      </c>
      <c r="F395">
        <v>923</v>
      </c>
      <c r="G395">
        <v>169</v>
      </c>
      <c r="H395" s="8">
        <v>7.5999999999999998E-2</v>
      </c>
      <c r="I395">
        <v>1.4</v>
      </c>
      <c r="J395" s="6">
        <v>1021</v>
      </c>
      <c r="K395">
        <v>164</v>
      </c>
      <c r="L395" s="8">
        <v>5.2999999999999999E-2</v>
      </c>
      <c r="M395">
        <v>0.9</v>
      </c>
      <c r="N395" s="6">
        <v>6083</v>
      </c>
      <c r="O395">
        <v>553</v>
      </c>
      <c r="P395" s="8">
        <v>7.8E-2</v>
      </c>
      <c r="Q395">
        <v>0.7</v>
      </c>
      <c r="R395" s="6">
        <v>1053</v>
      </c>
      <c r="S395">
        <v>142</v>
      </c>
      <c r="T395" s="8">
        <v>8.3000000000000004E-2</v>
      </c>
      <c r="U395">
        <v>1.1000000000000001</v>
      </c>
      <c r="V395" s="6">
        <v>1154</v>
      </c>
      <c r="W395">
        <v>194</v>
      </c>
      <c r="X395" s="8">
        <v>8.5999999999999993E-2</v>
      </c>
      <c r="Y395">
        <v>1.4</v>
      </c>
      <c r="Z395" s="6">
        <v>1162</v>
      </c>
      <c r="AA395" s="2">
        <v>222</v>
      </c>
      <c r="AB395" s="9">
        <v>6.3E-2</v>
      </c>
      <c r="AC395" s="2">
        <v>1.2</v>
      </c>
      <c r="AD395" s="6">
        <v>1249</v>
      </c>
      <c r="AE395" s="2">
        <v>241</v>
      </c>
      <c r="AF395" s="9">
        <v>8.5000000000000006E-2</v>
      </c>
      <c r="AG395" s="2">
        <v>1.6</v>
      </c>
      <c r="AH395" s="6">
        <v>1619</v>
      </c>
      <c r="AI395">
        <v>238</v>
      </c>
      <c r="AJ395" s="8">
        <v>5.8999999999999997E-2</v>
      </c>
      <c r="AK395">
        <v>0.9</v>
      </c>
      <c r="AL395" s="1">
        <v>658</v>
      </c>
      <c r="AM395">
        <v>147</v>
      </c>
      <c r="AN395" s="8">
        <v>5.2999999999999999E-2</v>
      </c>
      <c r="AO395">
        <v>1.2</v>
      </c>
      <c r="AP395" s="6">
        <v>2320</v>
      </c>
      <c r="AQ395">
        <v>343</v>
      </c>
      <c r="AR395" s="8">
        <v>7.5999999999999998E-2</v>
      </c>
      <c r="AS395">
        <v>1.1000000000000001</v>
      </c>
      <c r="AT395" s="6">
        <v>3211</v>
      </c>
      <c r="AU395" s="2">
        <v>406</v>
      </c>
      <c r="AV395" s="9">
        <v>9.1999999999999998E-2</v>
      </c>
      <c r="AW395" s="2">
        <v>1.2</v>
      </c>
      <c r="AX395" s="1">
        <v>545</v>
      </c>
      <c r="AY395" s="2">
        <v>137</v>
      </c>
      <c r="AZ395" s="9">
        <v>9.5000000000000001E-2</v>
      </c>
      <c r="BA395" s="2">
        <v>2.4</v>
      </c>
      <c r="BB395" s="19">
        <f t="shared" si="104"/>
        <v>20998</v>
      </c>
      <c r="BC395" s="20">
        <f t="shared" si="105"/>
        <v>951.80775369819298</v>
      </c>
      <c r="BD395" s="23">
        <f t="shared" si="106"/>
        <v>7.5244388384026598E-2</v>
      </c>
      <c r="BE395" s="24">
        <f t="shared" si="107"/>
        <v>3.4066421558174922E-3</v>
      </c>
      <c r="BF395" s="25">
        <f t="shared" si="108"/>
        <v>951.80775369819298</v>
      </c>
    </row>
    <row r="396" spans="1:58">
      <c r="A396" t="s">
        <v>17</v>
      </c>
      <c r="B396" t="s">
        <v>17</v>
      </c>
      <c r="C396" t="s">
        <v>275</v>
      </c>
      <c r="D396">
        <v>40</v>
      </c>
      <c r="E396" t="s">
        <v>317</v>
      </c>
      <c r="F396" s="5">
        <v>3684</v>
      </c>
      <c r="G396">
        <v>310</v>
      </c>
      <c r="H396" s="8">
        <v>0.30499999999999999</v>
      </c>
      <c r="I396">
        <v>2.6</v>
      </c>
      <c r="J396" s="6">
        <v>4381</v>
      </c>
      <c r="K396">
        <v>424</v>
      </c>
      <c r="L396" s="8">
        <v>0.22800000000000001</v>
      </c>
      <c r="M396">
        <v>2.2000000000000002</v>
      </c>
      <c r="N396" s="6">
        <v>17802</v>
      </c>
      <c r="O396">
        <v>818</v>
      </c>
      <c r="P396" s="8">
        <v>0.22900000000000001</v>
      </c>
      <c r="Q396">
        <v>1.1000000000000001</v>
      </c>
      <c r="R396" s="6">
        <v>3320</v>
      </c>
      <c r="S396">
        <v>226</v>
      </c>
      <c r="T396" s="8">
        <v>0.26200000000000001</v>
      </c>
      <c r="U396">
        <v>1.8</v>
      </c>
      <c r="V396" s="6">
        <v>3437</v>
      </c>
      <c r="W396">
        <v>334</v>
      </c>
      <c r="X396" s="8">
        <v>0.25600000000000001</v>
      </c>
      <c r="Y396">
        <v>2.4</v>
      </c>
      <c r="Z396" s="6">
        <v>5181</v>
      </c>
      <c r="AA396" s="2">
        <v>398</v>
      </c>
      <c r="AB396" s="9">
        <v>0.28199999999999997</v>
      </c>
      <c r="AC396" s="2">
        <v>2.2000000000000002</v>
      </c>
      <c r="AD396" s="6">
        <v>4825</v>
      </c>
      <c r="AE396" s="2">
        <v>370</v>
      </c>
      <c r="AF396" s="9">
        <v>0.32800000000000001</v>
      </c>
      <c r="AG396" s="2">
        <v>2.5</v>
      </c>
      <c r="AH396" s="6">
        <v>8616</v>
      </c>
      <c r="AI396">
        <v>485</v>
      </c>
      <c r="AJ396" s="8">
        <v>0.313</v>
      </c>
      <c r="AK396">
        <v>1.7</v>
      </c>
      <c r="AL396" s="6">
        <v>3860</v>
      </c>
      <c r="AM396">
        <v>359</v>
      </c>
      <c r="AN396" s="11">
        <v>0.31</v>
      </c>
      <c r="AO396">
        <v>2.9</v>
      </c>
      <c r="AP396" s="6">
        <v>8730</v>
      </c>
      <c r="AQ396">
        <v>534</v>
      </c>
      <c r="AR396" s="8">
        <v>0.28699999999999998</v>
      </c>
      <c r="AS396">
        <v>1.7</v>
      </c>
      <c r="AT396" s="6">
        <v>11059</v>
      </c>
      <c r="AU396" s="2">
        <v>548</v>
      </c>
      <c r="AV396" s="9">
        <v>0.317</v>
      </c>
      <c r="AW396" s="2">
        <v>1.6</v>
      </c>
      <c r="AX396" s="6">
        <v>1595</v>
      </c>
      <c r="AY396" s="2">
        <v>218</v>
      </c>
      <c r="AZ396" s="9">
        <v>0.27800000000000002</v>
      </c>
      <c r="BA396" s="2">
        <v>3.8</v>
      </c>
      <c r="BB396" s="19">
        <f t="shared" si="104"/>
        <v>76490</v>
      </c>
      <c r="BC396" s="20">
        <f t="shared" si="105"/>
        <v>1549.2017299241568</v>
      </c>
      <c r="BD396" s="23">
        <f t="shared" si="106"/>
        <v>0.27409483129318007</v>
      </c>
      <c r="BE396" s="24">
        <f t="shared" si="107"/>
        <v>5.5181373133694773E-3</v>
      </c>
      <c r="BF396" s="25">
        <f t="shared" si="108"/>
        <v>1549.2017299241568</v>
      </c>
    </row>
    <row r="397" spans="1:58">
      <c r="A397" t="s">
        <v>17</v>
      </c>
      <c r="B397" t="s">
        <v>17</v>
      </c>
      <c r="C397" t="s">
        <v>275</v>
      </c>
      <c r="D397">
        <v>41</v>
      </c>
      <c r="E397" t="s">
        <v>318</v>
      </c>
      <c r="F397" s="5">
        <v>5849</v>
      </c>
      <c r="G397">
        <v>359</v>
      </c>
      <c r="H397" s="8">
        <v>0.48399999999999999</v>
      </c>
      <c r="I397">
        <v>3</v>
      </c>
      <c r="J397" s="6">
        <v>10732</v>
      </c>
      <c r="K397">
        <v>467</v>
      </c>
      <c r="L397" s="8">
        <v>0.55900000000000005</v>
      </c>
      <c r="M397">
        <v>2.4</v>
      </c>
      <c r="N397" s="6">
        <v>34816</v>
      </c>
      <c r="O397">
        <v>875</v>
      </c>
      <c r="P397" s="8">
        <v>0.44900000000000001</v>
      </c>
      <c r="Q397">
        <v>1.1000000000000001</v>
      </c>
      <c r="R397" s="6">
        <v>6493</v>
      </c>
      <c r="S397">
        <v>289</v>
      </c>
      <c r="T397" s="8">
        <v>0.51300000000000001</v>
      </c>
      <c r="U397">
        <v>2.2999999999999998</v>
      </c>
      <c r="V397" s="6">
        <v>6681</v>
      </c>
      <c r="W397">
        <v>433</v>
      </c>
      <c r="X397" s="8">
        <v>0.497</v>
      </c>
      <c r="Y397">
        <v>3.1</v>
      </c>
      <c r="Z397" s="6">
        <v>8534</v>
      </c>
      <c r="AA397" s="2">
        <v>502</v>
      </c>
      <c r="AB397" s="9">
        <v>0.46400000000000002</v>
      </c>
      <c r="AC397" s="2">
        <v>2.7</v>
      </c>
      <c r="AD397" s="6">
        <v>6542</v>
      </c>
      <c r="AE397" s="2">
        <v>359</v>
      </c>
      <c r="AF397" s="9">
        <v>0.44500000000000001</v>
      </c>
      <c r="AG397" s="2">
        <v>2.4</v>
      </c>
      <c r="AH397" s="6">
        <v>13691</v>
      </c>
      <c r="AI397">
        <v>582</v>
      </c>
      <c r="AJ397" s="8">
        <v>0.498</v>
      </c>
      <c r="AK397">
        <v>2.1</v>
      </c>
      <c r="AL397" s="6">
        <v>5912</v>
      </c>
      <c r="AM397">
        <v>396</v>
      </c>
      <c r="AN397" s="8">
        <v>0.47499999999999998</v>
      </c>
      <c r="AO397">
        <v>3.2</v>
      </c>
      <c r="AP397" s="6">
        <v>14906</v>
      </c>
      <c r="AQ397">
        <v>531</v>
      </c>
      <c r="AR397" s="11">
        <v>0.49</v>
      </c>
      <c r="AS397">
        <v>1.7</v>
      </c>
      <c r="AT397" s="6">
        <v>15264</v>
      </c>
      <c r="AU397" s="2">
        <v>615</v>
      </c>
      <c r="AV397" s="9">
        <v>0.438</v>
      </c>
      <c r="AW397" s="2">
        <v>1.7</v>
      </c>
      <c r="AX397" s="6">
        <v>2858</v>
      </c>
      <c r="AY397" s="2">
        <v>257</v>
      </c>
      <c r="AZ397" s="9">
        <v>0.497</v>
      </c>
      <c r="BA397" s="2">
        <v>4.4000000000000004</v>
      </c>
      <c r="BB397" s="19">
        <f t="shared" si="104"/>
        <v>132278</v>
      </c>
      <c r="BC397" s="20">
        <f t="shared" si="105"/>
        <v>1728.0813059575639</v>
      </c>
      <c r="BD397" s="23">
        <f t="shared" si="106"/>
        <v>0.47400596278989765</v>
      </c>
      <c r="BE397" s="24">
        <f t="shared" si="107"/>
        <v>6.1028023370891596E-3</v>
      </c>
      <c r="BF397" s="25">
        <f t="shared" si="108"/>
        <v>1728.0813059575639</v>
      </c>
    </row>
    <row r="398" spans="1:58">
      <c r="A398" t="s">
        <v>17</v>
      </c>
      <c r="B398" t="s">
        <v>17</v>
      </c>
      <c r="C398" t="s">
        <v>275</v>
      </c>
      <c r="D398">
        <v>42</v>
      </c>
      <c r="E398" t="s">
        <v>319</v>
      </c>
      <c r="F398" s="5">
        <v>1219</v>
      </c>
      <c r="G398">
        <v>217</v>
      </c>
      <c r="H398" s="8">
        <v>0.10100000000000001</v>
      </c>
      <c r="I398">
        <v>1.8</v>
      </c>
      <c r="J398" s="6">
        <v>2313</v>
      </c>
      <c r="K398">
        <v>344</v>
      </c>
      <c r="L398" s="11">
        <v>0.12</v>
      </c>
      <c r="M398">
        <v>1.8</v>
      </c>
      <c r="N398" s="6">
        <v>16240</v>
      </c>
      <c r="O398">
        <v>755</v>
      </c>
      <c r="P398" s="8">
        <v>0.20899999999999999</v>
      </c>
      <c r="Q398">
        <v>1</v>
      </c>
      <c r="R398" s="6">
        <v>1410</v>
      </c>
      <c r="S398">
        <v>171</v>
      </c>
      <c r="T398" s="8">
        <v>0.111</v>
      </c>
      <c r="U398">
        <v>1.3</v>
      </c>
      <c r="V398" s="6">
        <v>1558</v>
      </c>
      <c r="W398">
        <v>265</v>
      </c>
      <c r="X398" s="8">
        <v>0.11600000000000001</v>
      </c>
      <c r="Y398">
        <v>1.9</v>
      </c>
      <c r="Z398" s="6">
        <v>2722</v>
      </c>
      <c r="AA398" s="2">
        <v>317</v>
      </c>
      <c r="AB398" s="9">
        <v>0.14799999999999999</v>
      </c>
      <c r="AC398" s="2">
        <v>1.7</v>
      </c>
      <c r="AD398" s="6">
        <v>1710</v>
      </c>
      <c r="AE398" s="2">
        <v>294</v>
      </c>
      <c r="AF398" s="9">
        <v>0.11600000000000001</v>
      </c>
      <c r="AG398" s="2">
        <v>2</v>
      </c>
      <c r="AH398" s="6">
        <v>2915</v>
      </c>
      <c r="AI398">
        <v>326</v>
      </c>
      <c r="AJ398" s="8">
        <v>0.106</v>
      </c>
      <c r="AK398">
        <v>1.2</v>
      </c>
      <c r="AL398" s="6">
        <v>1530</v>
      </c>
      <c r="AM398">
        <v>256</v>
      </c>
      <c r="AN398" s="8">
        <v>0.123</v>
      </c>
      <c r="AO398">
        <v>2</v>
      </c>
      <c r="AP398" s="6">
        <v>3434</v>
      </c>
      <c r="AQ398">
        <v>287</v>
      </c>
      <c r="AR398" s="8">
        <v>0.113</v>
      </c>
      <c r="AS398">
        <v>0.9</v>
      </c>
      <c r="AT398" s="6">
        <v>3987</v>
      </c>
      <c r="AU398" s="2">
        <v>397</v>
      </c>
      <c r="AV398" s="9">
        <v>0.114</v>
      </c>
      <c r="AW398" s="2">
        <v>1.1000000000000001</v>
      </c>
      <c r="AX398" s="1">
        <v>581</v>
      </c>
      <c r="AY398" s="2">
        <v>139</v>
      </c>
      <c r="AZ398" s="9">
        <v>0.10100000000000001</v>
      </c>
      <c r="BA398" s="2">
        <v>2.4</v>
      </c>
      <c r="BB398" s="19">
        <f t="shared" si="104"/>
        <v>39619</v>
      </c>
      <c r="BC398" s="20">
        <f t="shared" si="105"/>
        <v>1205.3845859309799</v>
      </c>
      <c r="BD398" s="23">
        <f t="shared" si="106"/>
        <v>0.1419710174010263</v>
      </c>
      <c r="BE398" s="24">
        <f t="shared" si="107"/>
        <v>4.307926713757842E-3</v>
      </c>
      <c r="BF398" s="25">
        <f t="shared" si="108"/>
        <v>1205.3845859309799</v>
      </c>
    </row>
    <row r="399" spans="1:58">
      <c r="A399" t="s">
        <v>17</v>
      </c>
      <c r="B399" t="s">
        <v>17</v>
      </c>
      <c r="C399" t="s">
        <v>275</v>
      </c>
      <c r="D399">
        <v>43</v>
      </c>
      <c r="E399" t="s">
        <v>320</v>
      </c>
      <c r="F399">
        <v>313</v>
      </c>
      <c r="G399">
        <v>104</v>
      </c>
      <c r="H399" s="8">
        <v>2.5999999999999999E-2</v>
      </c>
      <c r="I399">
        <v>0.9</v>
      </c>
      <c r="J399" s="1">
        <v>557</v>
      </c>
      <c r="K399">
        <v>153</v>
      </c>
      <c r="L399" s="8">
        <v>2.9000000000000001E-2</v>
      </c>
      <c r="M399">
        <v>0.8</v>
      </c>
      <c r="N399" s="6">
        <v>2108</v>
      </c>
      <c r="O399">
        <v>328</v>
      </c>
      <c r="P399" s="8">
        <v>2.7E-2</v>
      </c>
      <c r="Q399">
        <v>0.4</v>
      </c>
      <c r="R399" s="1">
        <v>310</v>
      </c>
      <c r="S399">
        <v>119</v>
      </c>
      <c r="T399" s="8">
        <v>2.4E-2</v>
      </c>
      <c r="U399">
        <v>0.9</v>
      </c>
      <c r="V399" s="1">
        <v>500</v>
      </c>
      <c r="W399">
        <v>138</v>
      </c>
      <c r="X399" s="8">
        <v>3.6999999999999998E-2</v>
      </c>
      <c r="Y399">
        <v>1</v>
      </c>
      <c r="Z399" s="1">
        <v>502</v>
      </c>
      <c r="AA399" s="2">
        <v>142</v>
      </c>
      <c r="AB399" s="9">
        <v>2.7E-2</v>
      </c>
      <c r="AC399" s="2">
        <v>0.8</v>
      </c>
      <c r="AD399" s="1">
        <v>329</v>
      </c>
      <c r="AE399" s="2">
        <v>112</v>
      </c>
      <c r="AF399" s="9">
        <v>2.1999999999999999E-2</v>
      </c>
      <c r="AG399" s="2">
        <v>0.8</v>
      </c>
      <c r="AH399" s="1">
        <v>581</v>
      </c>
      <c r="AI399">
        <v>197</v>
      </c>
      <c r="AJ399" s="8">
        <v>2.1000000000000001E-2</v>
      </c>
      <c r="AK399">
        <v>0.7</v>
      </c>
      <c r="AL399" s="1">
        <v>383</v>
      </c>
      <c r="AM399">
        <v>124</v>
      </c>
      <c r="AN399" s="8">
        <v>3.1E-2</v>
      </c>
      <c r="AO399">
        <v>1</v>
      </c>
      <c r="AP399" s="1">
        <v>780</v>
      </c>
      <c r="AQ399">
        <v>154</v>
      </c>
      <c r="AR399" s="8">
        <v>2.5999999999999999E-2</v>
      </c>
      <c r="AS399">
        <v>0.5</v>
      </c>
      <c r="AT399" s="1">
        <v>733</v>
      </c>
      <c r="AU399" s="2">
        <v>158</v>
      </c>
      <c r="AV399" s="9">
        <v>2.1000000000000001E-2</v>
      </c>
      <c r="AW399" s="2">
        <v>0.5</v>
      </c>
      <c r="AX399" s="1">
        <v>143</v>
      </c>
      <c r="AY399" s="2">
        <v>70</v>
      </c>
      <c r="AZ399" s="9">
        <v>2.5000000000000001E-2</v>
      </c>
      <c r="BA399" s="2">
        <v>1.2</v>
      </c>
      <c r="BB399" s="19">
        <f t="shared" si="104"/>
        <v>7239</v>
      </c>
      <c r="BC399" s="20">
        <f t="shared" si="105"/>
        <v>561.68229454024981</v>
      </c>
      <c r="BD399" s="23">
        <f t="shared" si="106"/>
        <v>2.5940286099246052E-2</v>
      </c>
      <c r="BE399" s="24">
        <f t="shared" si="107"/>
        <v>2.0119165489291772E-3</v>
      </c>
      <c r="BF399" s="25">
        <f t="shared" si="108"/>
        <v>561.68229454024981</v>
      </c>
    </row>
    <row r="400" spans="1:58">
      <c r="A400" t="s">
        <v>17</v>
      </c>
      <c r="B400" t="s">
        <v>17</v>
      </c>
      <c r="C400" t="s">
        <v>275</v>
      </c>
      <c r="D400">
        <v>43.3</v>
      </c>
      <c r="BB400" s="19"/>
      <c r="BC400" s="16"/>
      <c r="BD400" s="16"/>
      <c r="BE400" s="16"/>
      <c r="BF400" s="15"/>
    </row>
    <row r="401" spans="1:58">
      <c r="A401" t="s">
        <v>17</v>
      </c>
      <c r="B401" t="s">
        <v>17</v>
      </c>
      <c r="C401" t="s">
        <v>275</v>
      </c>
      <c r="D401">
        <v>43.5</v>
      </c>
      <c r="E401" t="s">
        <v>321</v>
      </c>
      <c r="BB401" s="19"/>
      <c r="BC401" s="16"/>
      <c r="BD401" s="16"/>
      <c r="BE401" s="16"/>
      <c r="BF401" s="15"/>
    </row>
    <row r="402" spans="1:58">
      <c r="A402" t="s">
        <v>17</v>
      </c>
      <c r="B402" t="s">
        <v>17</v>
      </c>
      <c r="C402" t="s">
        <v>275</v>
      </c>
      <c r="D402">
        <v>44</v>
      </c>
      <c r="E402" t="s">
        <v>279</v>
      </c>
      <c r="F402" s="5">
        <v>10222</v>
      </c>
      <c r="G402">
        <v>301</v>
      </c>
      <c r="H402" s="5">
        <v>10222</v>
      </c>
      <c r="J402" s="6">
        <v>16237</v>
      </c>
      <c r="K402">
        <v>460</v>
      </c>
      <c r="L402" s="5">
        <v>16237</v>
      </c>
      <c r="N402" s="6">
        <v>71633</v>
      </c>
      <c r="O402">
        <v>665</v>
      </c>
      <c r="P402" s="5">
        <v>71633</v>
      </c>
      <c r="R402" s="6">
        <v>11655</v>
      </c>
      <c r="S402">
        <v>226</v>
      </c>
      <c r="T402" s="5">
        <v>11655</v>
      </c>
      <c r="V402" s="6">
        <v>11862</v>
      </c>
      <c r="W402">
        <v>327</v>
      </c>
      <c r="X402" s="5">
        <v>11862</v>
      </c>
      <c r="Z402" s="6">
        <v>15861</v>
      </c>
      <c r="AA402" s="2">
        <v>319</v>
      </c>
      <c r="AB402" s="7">
        <v>15861</v>
      </c>
      <c r="AD402" s="6">
        <v>13196</v>
      </c>
      <c r="AE402" s="2">
        <v>283</v>
      </c>
      <c r="AF402" s="7">
        <v>13196</v>
      </c>
      <c r="AH402" s="6">
        <v>24661</v>
      </c>
      <c r="AI402">
        <v>480</v>
      </c>
      <c r="AJ402" s="5">
        <v>24661</v>
      </c>
      <c r="AL402" s="6">
        <v>10897</v>
      </c>
      <c r="AM402">
        <v>329</v>
      </c>
      <c r="AN402" s="5">
        <v>10897</v>
      </c>
      <c r="AP402" s="6">
        <v>27126</v>
      </c>
      <c r="AQ402">
        <v>464</v>
      </c>
      <c r="AR402" s="5">
        <v>27126</v>
      </c>
      <c r="AT402" s="6">
        <v>30668</v>
      </c>
      <c r="AU402" s="2">
        <v>594</v>
      </c>
      <c r="AV402" s="7">
        <v>30668</v>
      </c>
      <c r="AX402" s="6">
        <v>4928</v>
      </c>
      <c r="AY402" s="2">
        <v>176</v>
      </c>
      <c r="AZ402" s="7">
        <v>4928</v>
      </c>
      <c r="BB402" s="19">
        <f>SUM(F402,J402,N402,R402,V402,Z402,AD402,AH402,AL402,AP402,AT402,AX402)</f>
        <v>248946</v>
      </c>
      <c r="BC402" s="20">
        <f>SQRT((G402^2)+(K402^2)+(O402^2)+(S402^2)+(W402^2)+(AA402^2)+(AE402^2)+(AI402^2)+(AM402^2)+(AQ402^2)+(AU402^2)+(AY402^2))</f>
        <v>1421.9810125314614</v>
      </c>
      <c r="BD402" s="20">
        <f>SUM(H402,L402,P402,T402,X402,AB402,AF402,AJ402,AN402,AR402,AV402,AZ402)</f>
        <v>248946</v>
      </c>
      <c r="BE402" s="16"/>
      <c r="BF402" s="15"/>
    </row>
    <row r="403" spans="1:58">
      <c r="A403" t="s">
        <v>17</v>
      </c>
      <c r="B403" t="s">
        <v>17</v>
      </c>
      <c r="C403" t="s">
        <v>275</v>
      </c>
      <c r="D403">
        <v>45</v>
      </c>
      <c r="E403" t="s">
        <v>322</v>
      </c>
      <c r="F403" s="5">
        <v>7428</v>
      </c>
      <c r="G403">
        <v>269</v>
      </c>
      <c r="H403" s="8">
        <v>0.72699999999999998</v>
      </c>
      <c r="I403">
        <v>2</v>
      </c>
      <c r="J403" s="6">
        <v>12766</v>
      </c>
      <c r="K403">
        <v>481</v>
      </c>
      <c r="L403" s="8">
        <v>0.78600000000000003</v>
      </c>
      <c r="M403">
        <v>2.1</v>
      </c>
      <c r="N403" s="6">
        <v>54576</v>
      </c>
      <c r="O403">
        <v>837</v>
      </c>
      <c r="P403" s="8">
        <v>0.76200000000000001</v>
      </c>
      <c r="Q403">
        <v>1</v>
      </c>
      <c r="R403" s="6">
        <v>7559</v>
      </c>
      <c r="S403">
        <v>279</v>
      </c>
      <c r="T403" s="8">
        <v>0.64900000000000002</v>
      </c>
      <c r="U403">
        <v>2.2999999999999998</v>
      </c>
      <c r="V403" s="6">
        <v>8616</v>
      </c>
      <c r="W403">
        <v>331</v>
      </c>
      <c r="X403" s="8">
        <v>0.72599999999999998</v>
      </c>
      <c r="Y403">
        <v>2.7</v>
      </c>
      <c r="Z403" s="6">
        <v>11862</v>
      </c>
      <c r="AA403" s="2">
        <v>322</v>
      </c>
      <c r="AB403" s="9">
        <v>0.748</v>
      </c>
      <c r="AC403" s="2">
        <v>1.8</v>
      </c>
      <c r="AD403" s="6">
        <v>9421</v>
      </c>
      <c r="AE403" s="2">
        <v>440</v>
      </c>
      <c r="AF403" s="9">
        <v>0.71399999999999997</v>
      </c>
      <c r="AG403" s="2">
        <v>2.9</v>
      </c>
      <c r="AH403" s="6">
        <v>18117</v>
      </c>
      <c r="AI403">
        <v>563</v>
      </c>
      <c r="AJ403" s="8">
        <v>0.73499999999999999</v>
      </c>
      <c r="AK403">
        <v>2</v>
      </c>
      <c r="AL403" s="6">
        <v>7596</v>
      </c>
      <c r="AM403">
        <v>386</v>
      </c>
      <c r="AN403" s="8">
        <v>0.69699999999999995</v>
      </c>
      <c r="AO403">
        <v>2.9</v>
      </c>
      <c r="AP403" s="6">
        <v>20152</v>
      </c>
      <c r="AQ403">
        <v>469</v>
      </c>
      <c r="AR403" s="8">
        <v>0.74299999999999999</v>
      </c>
      <c r="AS403">
        <v>1.6</v>
      </c>
      <c r="AT403" s="6">
        <v>20932</v>
      </c>
      <c r="AU403" s="2">
        <v>705</v>
      </c>
      <c r="AV403" s="9">
        <v>0.68300000000000005</v>
      </c>
      <c r="AW403" s="2">
        <v>1.8</v>
      </c>
      <c r="AX403" s="6">
        <v>3750</v>
      </c>
      <c r="AY403" s="2">
        <v>222</v>
      </c>
      <c r="AZ403" s="9">
        <v>0.76100000000000001</v>
      </c>
      <c r="BA403" s="2">
        <v>3.6</v>
      </c>
      <c r="BB403" s="19">
        <f>SUM(F403,J403,N403,R403,V403,Z403,AD403,AH403,AL403,AP403,AT403,AX403)</f>
        <v>182775</v>
      </c>
      <c r="BC403" s="20">
        <f>SQRT((G403^2)+(K403^2)+(O403^2)+(S403^2)+(W403^2)+(AA403^2)+(AE403^2)+(AI403^2)+(AM403^2)+(AQ403^2)+(AU403^2)+(AY403^2))</f>
        <v>1649.6096507962118</v>
      </c>
      <c r="BD403" s="23">
        <f>(BB403/$BB$402)</f>
        <v>0.73419536767009708</v>
      </c>
      <c r="BE403" s="24">
        <f>(SQRT((BC403^2)-((BB403/$BB$402)^2)*($BC$402^2)))/$BB$402</f>
        <v>5.1304477730800329E-3</v>
      </c>
      <c r="BF403" s="25">
        <f>SQRT((($BB$402^2)*(BE403^2))+((BD403^2)*($BC$402^2)))</f>
        <v>1649.6096507962118</v>
      </c>
    </row>
    <row r="404" spans="1:58">
      <c r="A404" t="s">
        <v>17</v>
      </c>
      <c r="B404" t="s">
        <v>17</v>
      </c>
      <c r="C404" t="s">
        <v>275</v>
      </c>
      <c r="D404">
        <v>46</v>
      </c>
      <c r="E404" t="s">
        <v>323</v>
      </c>
      <c r="F404" s="5">
        <v>2794</v>
      </c>
      <c r="G404">
        <v>231</v>
      </c>
      <c r="H404" s="8">
        <v>0.27300000000000002</v>
      </c>
      <c r="I404">
        <v>2</v>
      </c>
      <c r="J404" s="6">
        <v>3471</v>
      </c>
      <c r="K404">
        <v>362</v>
      </c>
      <c r="L404" s="8">
        <v>0.214</v>
      </c>
      <c r="M404">
        <v>2.1</v>
      </c>
      <c r="N404" s="6">
        <v>17057</v>
      </c>
      <c r="O404">
        <v>715</v>
      </c>
      <c r="P404" s="8">
        <v>0.23799999999999999</v>
      </c>
      <c r="Q404">
        <v>1</v>
      </c>
      <c r="R404" s="6">
        <v>4096</v>
      </c>
      <c r="S404">
        <v>287</v>
      </c>
      <c r="T404" s="8">
        <v>0.35099999999999998</v>
      </c>
      <c r="U404">
        <v>2.2999999999999998</v>
      </c>
      <c r="V404" s="6">
        <v>3246</v>
      </c>
      <c r="W404">
        <v>362</v>
      </c>
      <c r="X404" s="8">
        <v>0.27400000000000002</v>
      </c>
      <c r="Y404">
        <v>2.7</v>
      </c>
      <c r="Z404" s="6">
        <v>3999</v>
      </c>
      <c r="AA404" s="2">
        <v>322</v>
      </c>
      <c r="AB404" s="9">
        <v>0.252</v>
      </c>
      <c r="AC404" s="2">
        <v>1.8</v>
      </c>
      <c r="AD404" s="6">
        <v>3775</v>
      </c>
      <c r="AE404" s="2">
        <v>381</v>
      </c>
      <c r="AF404" s="9">
        <v>0.28599999999999998</v>
      </c>
      <c r="AG404" s="2">
        <v>2.9</v>
      </c>
      <c r="AH404" s="6">
        <v>6544</v>
      </c>
      <c r="AI404">
        <v>530</v>
      </c>
      <c r="AJ404" s="8">
        <v>0.26500000000000001</v>
      </c>
      <c r="AK404">
        <v>2</v>
      </c>
      <c r="AL404" s="6">
        <v>3301</v>
      </c>
      <c r="AM404">
        <v>339</v>
      </c>
      <c r="AN404" s="8">
        <v>0.30299999999999999</v>
      </c>
      <c r="AO404">
        <v>2.9</v>
      </c>
      <c r="AP404" s="6">
        <v>6974</v>
      </c>
      <c r="AQ404">
        <v>466</v>
      </c>
      <c r="AR404" s="8">
        <v>0.25700000000000001</v>
      </c>
      <c r="AS404">
        <v>1.6</v>
      </c>
      <c r="AT404" s="6">
        <v>9736</v>
      </c>
      <c r="AU404" s="2">
        <v>580</v>
      </c>
      <c r="AV404" s="9">
        <v>0.317</v>
      </c>
      <c r="AW404" s="2">
        <v>1.8</v>
      </c>
      <c r="AX404" s="6">
        <v>1178</v>
      </c>
      <c r="AY404" s="2">
        <v>181</v>
      </c>
      <c r="AZ404" s="9">
        <v>0.23899999999999999</v>
      </c>
      <c r="BA404" s="2">
        <v>3.6</v>
      </c>
      <c r="BB404" s="19">
        <f>SUM(F404,J404,N404,R404,V404,Z404,AD404,AH404,AL404,AP404,AT404,AX404)</f>
        <v>66171</v>
      </c>
      <c r="BC404" s="20">
        <f>SQRT((G404^2)+(K404^2)+(O404^2)+(S404^2)+(W404^2)+(AA404^2)+(AE404^2)+(AI404^2)+(AM404^2)+(AQ404^2)+(AU404^2)+(AY404^2))</f>
        <v>1462.8827704228388</v>
      </c>
      <c r="BD404" s="23">
        <f>(BB404/$BB$402)</f>
        <v>0.26580463232990287</v>
      </c>
      <c r="BE404" s="24">
        <f>(SQRT((BC404^2)-((BB404/$BB$402)^2)*($BC$402^2)))/$BB$402</f>
        <v>5.6767772909689547E-3</v>
      </c>
      <c r="BF404" s="25">
        <f>SQRT((($BB$402^2)*(BE404^2))+((BD404^2)*($BC$402^2)))</f>
        <v>1462.882770422839</v>
      </c>
    </row>
    <row r="405" spans="1:58">
      <c r="A405" t="s">
        <v>17</v>
      </c>
      <c r="B405" t="s">
        <v>17</v>
      </c>
      <c r="C405" t="s">
        <v>275</v>
      </c>
      <c r="D405">
        <v>46.3</v>
      </c>
      <c r="BB405" s="19"/>
      <c r="BC405" s="16"/>
      <c r="BD405" s="16"/>
      <c r="BE405" s="16"/>
      <c r="BF405" s="15"/>
    </row>
    <row r="406" spans="1:58">
      <c r="A406" t="s">
        <v>17</v>
      </c>
      <c r="B406" t="s">
        <v>17</v>
      </c>
      <c r="C406" t="s">
        <v>275</v>
      </c>
      <c r="D406">
        <v>47</v>
      </c>
      <c r="E406" t="s">
        <v>324</v>
      </c>
      <c r="F406">
        <v>2.77</v>
      </c>
      <c r="G406">
        <v>0.09</v>
      </c>
      <c r="H406" t="s">
        <v>38</v>
      </c>
      <c r="J406" s="1">
        <v>2.69</v>
      </c>
      <c r="K406">
        <v>0.09</v>
      </c>
      <c r="L406" t="s">
        <v>38</v>
      </c>
      <c r="N406" s="1">
        <v>2.77</v>
      </c>
      <c r="O406">
        <v>0.03</v>
      </c>
      <c r="P406" t="s">
        <v>38</v>
      </c>
      <c r="R406" s="1">
        <v>2.39</v>
      </c>
      <c r="S406">
        <v>0.06</v>
      </c>
      <c r="T406" t="s">
        <v>38</v>
      </c>
      <c r="V406" s="1">
        <v>2.5099999999999998</v>
      </c>
      <c r="W406">
        <v>0.08</v>
      </c>
      <c r="X406" t="s">
        <v>38</v>
      </c>
      <c r="Z406" s="1">
        <v>2.72</v>
      </c>
      <c r="AA406" s="2">
        <v>7.0000000000000007E-2</v>
      </c>
      <c r="AB406" s="2" t="s">
        <v>38</v>
      </c>
      <c r="AD406" s="1">
        <v>2.56</v>
      </c>
      <c r="AE406" s="2">
        <v>0.08</v>
      </c>
      <c r="AF406" s="2" t="s">
        <v>38</v>
      </c>
      <c r="AH406" s="1">
        <v>2.56</v>
      </c>
      <c r="AI406">
        <v>0.05</v>
      </c>
      <c r="AJ406" t="s">
        <v>38</v>
      </c>
      <c r="AL406" s="1">
        <v>2.58</v>
      </c>
      <c r="AM406">
        <v>0.09</v>
      </c>
      <c r="AN406" t="s">
        <v>38</v>
      </c>
      <c r="AP406" s="1">
        <v>2.5499999999999998</v>
      </c>
      <c r="AQ406">
        <v>0.05</v>
      </c>
      <c r="AR406" t="s">
        <v>38</v>
      </c>
      <c r="AT406" s="1">
        <v>2.5099999999999998</v>
      </c>
      <c r="AU406" s="2">
        <v>0.06</v>
      </c>
      <c r="AV406" s="2" t="s">
        <v>38</v>
      </c>
      <c r="AX406" s="1">
        <v>2.69</v>
      </c>
      <c r="AY406" s="2">
        <v>0.11</v>
      </c>
      <c r="AZ406" s="2" t="s">
        <v>38</v>
      </c>
      <c r="BB406" s="26">
        <f>AVERAGE(F406,J406,N406,R406,V406,Z406,AD406,AH406,AL406,AP406,AT406,AX406)</f>
        <v>2.6083333333333334</v>
      </c>
      <c r="BC406" s="27">
        <f>SQRT(SUM((G406^2),(K406^2),(O406^2),(S406^2),(W406^2),(AA406^2),(AE406^2),(AI406^2),(AM406^2),(AQ406^2),(AU406^2),(AY406^2))/144)</f>
        <v>2.1602468994692869E-2</v>
      </c>
      <c r="BD406" s="28" t="s">
        <v>38</v>
      </c>
      <c r="BE406" s="28" t="s">
        <v>38</v>
      </c>
      <c r="BF406" s="15"/>
    </row>
    <row r="407" spans="1:58">
      <c r="A407" t="s">
        <v>17</v>
      </c>
      <c r="B407" t="s">
        <v>17</v>
      </c>
      <c r="C407" t="s">
        <v>275</v>
      </c>
      <c r="D407">
        <v>48</v>
      </c>
      <c r="E407" t="s">
        <v>325</v>
      </c>
      <c r="F407">
        <v>2.59</v>
      </c>
      <c r="G407">
        <v>0.14000000000000001</v>
      </c>
      <c r="H407" t="s">
        <v>38</v>
      </c>
      <c r="J407" s="1">
        <v>2.58</v>
      </c>
      <c r="K407">
        <v>0.16</v>
      </c>
      <c r="L407" t="s">
        <v>38</v>
      </c>
      <c r="N407" s="1">
        <v>2.36</v>
      </c>
      <c r="O407">
        <v>7.0000000000000007E-2</v>
      </c>
      <c r="P407" t="s">
        <v>38</v>
      </c>
      <c r="R407" s="1">
        <v>2.37</v>
      </c>
      <c r="S407">
        <v>0.11</v>
      </c>
      <c r="T407" t="s">
        <v>38</v>
      </c>
      <c r="V407" s="1">
        <v>2.4700000000000002</v>
      </c>
      <c r="W407">
        <v>0.2</v>
      </c>
      <c r="X407" t="s">
        <v>38</v>
      </c>
      <c r="Z407" s="1">
        <v>2.39</v>
      </c>
      <c r="AA407" s="2">
        <v>0.15</v>
      </c>
      <c r="AB407" s="2" t="s">
        <v>38</v>
      </c>
      <c r="AD407" s="1">
        <v>2.41</v>
      </c>
      <c r="AE407" s="2">
        <v>0.16</v>
      </c>
      <c r="AF407" s="2" t="s">
        <v>38</v>
      </c>
      <c r="AH407" s="1">
        <v>2.2799999999999998</v>
      </c>
      <c r="AI407">
        <v>0.12</v>
      </c>
      <c r="AJ407" t="s">
        <v>38</v>
      </c>
      <c r="AL407" s="1">
        <v>2.31</v>
      </c>
      <c r="AM407">
        <v>0.18</v>
      </c>
      <c r="AN407" t="s">
        <v>38</v>
      </c>
      <c r="AP407" s="1">
        <v>2.5299999999999998</v>
      </c>
      <c r="AQ407">
        <v>0.11</v>
      </c>
      <c r="AR407" t="s">
        <v>38</v>
      </c>
      <c r="AT407" s="1">
        <v>2.15</v>
      </c>
      <c r="AU407" s="2">
        <v>0.08</v>
      </c>
      <c r="AV407" s="2" t="s">
        <v>38</v>
      </c>
      <c r="AX407" s="1">
        <v>2.64</v>
      </c>
      <c r="AY407" s="2">
        <v>0.25</v>
      </c>
      <c r="AZ407" s="2" t="s">
        <v>38</v>
      </c>
      <c r="BB407" s="26">
        <f>AVERAGE(F407,J407,N407,R407,V407,Z407,AD407,AH407,AL407,AP407,AT407,AX407)</f>
        <v>2.4233333333333333</v>
      </c>
      <c r="BC407" s="27">
        <f>SQRT(SUM((G407^2),(K407^2),(O407^2),(S407^2),(W407^2),(AA407^2),(AE407^2),(AI407^2),(AM407^2),(AQ407^2),(AU407^2),(AY407^2))/144)</f>
        <v>4.3945989578117364E-2</v>
      </c>
      <c r="BD407" s="28" t="s">
        <v>38</v>
      </c>
      <c r="BE407" s="28" t="s">
        <v>38</v>
      </c>
      <c r="BF407" s="15"/>
    </row>
    <row r="408" spans="1:58">
      <c r="A408" t="s">
        <v>17</v>
      </c>
      <c r="B408" t="s">
        <v>17</v>
      </c>
      <c r="C408" t="s">
        <v>275</v>
      </c>
      <c r="D408">
        <v>48.3</v>
      </c>
      <c r="BB408" s="19"/>
      <c r="BC408" s="16"/>
      <c r="BD408" s="16"/>
      <c r="BE408" s="16"/>
      <c r="BF408" s="15"/>
    </row>
    <row r="409" spans="1:58">
      <c r="A409" t="s">
        <v>17</v>
      </c>
      <c r="B409" t="s">
        <v>17</v>
      </c>
      <c r="C409" t="s">
        <v>275</v>
      </c>
      <c r="D409">
        <v>48.5</v>
      </c>
      <c r="E409" t="s">
        <v>326</v>
      </c>
      <c r="BB409" s="19"/>
      <c r="BC409" s="16"/>
      <c r="BD409" s="16"/>
      <c r="BE409" s="16"/>
      <c r="BF409" s="15"/>
    </row>
    <row r="410" spans="1:58">
      <c r="A410" t="s">
        <v>17</v>
      </c>
      <c r="B410" t="s">
        <v>17</v>
      </c>
      <c r="C410" t="s">
        <v>275</v>
      </c>
      <c r="D410">
        <v>49</v>
      </c>
      <c r="E410" t="s">
        <v>279</v>
      </c>
      <c r="F410" s="5">
        <v>10222</v>
      </c>
      <c r="G410">
        <v>301</v>
      </c>
      <c r="H410" s="5">
        <v>10222</v>
      </c>
      <c r="J410" s="6">
        <v>16237</v>
      </c>
      <c r="K410">
        <v>460</v>
      </c>
      <c r="L410" s="5">
        <v>16237</v>
      </c>
      <c r="N410" s="6">
        <v>71633</v>
      </c>
      <c r="O410">
        <v>665</v>
      </c>
      <c r="P410" s="5">
        <v>71633</v>
      </c>
      <c r="R410" s="6">
        <v>11655</v>
      </c>
      <c r="S410">
        <v>226</v>
      </c>
      <c r="T410" s="5">
        <v>11655</v>
      </c>
      <c r="V410" s="6">
        <v>11862</v>
      </c>
      <c r="W410">
        <v>327</v>
      </c>
      <c r="X410" s="5">
        <v>11862</v>
      </c>
      <c r="Z410" s="6">
        <v>15861</v>
      </c>
      <c r="AA410" s="2">
        <v>319</v>
      </c>
      <c r="AB410" s="7">
        <v>15861</v>
      </c>
      <c r="AD410" s="6">
        <v>13196</v>
      </c>
      <c r="AE410" s="2">
        <v>283</v>
      </c>
      <c r="AF410" s="7">
        <v>13196</v>
      </c>
      <c r="AH410" s="6">
        <v>24661</v>
      </c>
      <c r="AI410">
        <v>480</v>
      </c>
      <c r="AJ410" s="5">
        <v>24661</v>
      </c>
      <c r="AL410" s="6">
        <v>10897</v>
      </c>
      <c r="AM410">
        <v>329</v>
      </c>
      <c r="AN410" s="5">
        <v>10897</v>
      </c>
      <c r="AP410" s="6">
        <v>27126</v>
      </c>
      <c r="AQ410">
        <v>464</v>
      </c>
      <c r="AR410" s="5">
        <v>27126</v>
      </c>
      <c r="AT410" s="6">
        <v>30668</v>
      </c>
      <c r="AU410" s="2">
        <v>594</v>
      </c>
      <c r="AV410" s="7">
        <v>30668</v>
      </c>
      <c r="AX410" s="6">
        <v>4928</v>
      </c>
      <c r="AY410" s="2">
        <v>176</v>
      </c>
      <c r="AZ410" s="7">
        <v>4928</v>
      </c>
      <c r="BB410" s="19">
        <f t="shared" ref="BB410:BB416" si="109">SUM(F410,J410,N410,R410,V410,Z410,AD410,AH410,AL410,AP410,AT410,AX410)</f>
        <v>248946</v>
      </c>
      <c r="BC410" s="20">
        <f t="shared" ref="BC410:BC416" si="110">SQRT((G410^2)+(K410^2)+(O410^2)+(S410^2)+(W410^2)+(AA410^2)+(AE410^2)+(AI410^2)+(AM410^2)+(AQ410^2)+(AU410^2)+(AY410^2))</f>
        <v>1421.9810125314614</v>
      </c>
      <c r="BD410" s="20">
        <f>SUM(H410,L410,P410,T410,X410,AB410,AF410,AJ410,AN410,AR410,AV410,AZ410)</f>
        <v>248946</v>
      </c>
      <c r="BE410" s="16"/>
      <c r="BF410" s="15"/>
    </row>
    <row r="411" spans="1:58">
      <c r="A411" t="s">
        <v>17</v>
      </c>
      <c r="B411" t="s">
        <v>17</v>
      </c>
      <c r="C411" t="s">
        <v>275</v>
      </c>
      <c r="D411">
        <v>50</v>
      </c>
      <c r="E411" t="s">
        <v>327</v>
      </c>
      <c r="F411" s="5">
        <v>2173</v>
      </c>
      <c r="G411">
        <v>283</v>
      </c>
      <c r="H411" s="8">
        <v>0.21299999999999999</v>
      </c>
      <c r="I411">
        <v>2.6</v>
      </c>
      <c r="J411" s="6">
        <v>3301</v>
      </c>
      <c r="K411">
        <v>312</v>
      </c>
      <c r="L411" s="8">
        <v>0.20300000000000001</v>
      </c>
      <c r="M411">
        <v>1.7</v>
      </c>
      <c r="N411" s="6">
        <v>17568</v>
      </c>
      <c r="O411">
        <v>780</v>
      </c>
      <c r="P411" s="8">
        <v>0.245</v>
      </c>
      <c r="Q411">
        <v>1.1000000000000001</v>
      </c>
      <c r="R411" s="6">
        <v>2946</v>
      </c>
      <c r="S411">
        <v>300</v>
      </c>
      <c r="T411" s="8">
        <v>0.253</v>
      </c>
      <c r="U411">
        <v>2.4</v>
      </c>
      <c r="V411" s="6">
        <v>2674</v>
      </c>
      <c r="W411">
        <v>389</v>
      </c>
      <c r="X411" s="8">
        <v>0.22500000000000001</v>
      </c>
      <c r="Y411">
        <v>3</v>
      </c>
      <c r="Z411" s="6">
        <v>4110</v>
      </c>
      <c r="AA411" s="2">
        <v>336</v>
      </c>
      <c r="AB411" s="9">
        <v>0.25900000000000001</v>
      </c>
      <c r="AC411" s="2">
        <v>2</v>
      </c>
      <c r="AD411" s="6">
        <v>3365</v>
      </c>
      <c r="AE411" s="2">
        <v>349</v>
      </c>
      <c r="AF411" s="9">
        <v>0.255</v>
      </c>
      <c r="AG411" s="2">
        <v>2.6</v>
      </c>
      <c r="AH411" s="6">
        <v>5748</v>
      </c>
      <c r="AI411">
        <v>532</v>
      </c>
      <c r="AJ411" s="8">
        <v>0.23300000000000001</v>
      </c>
      <c r="AK411">
        <v>2.1</v>
      </c>
      <c r="AL411" s="6">
        <v>2420</v>
      </c>
      <c r="AM411">
        <v>293</v>
      </c>
      <c r="AN411" s="8">
        <v>0.222</v>
      </c>
      <c r="AO411">
        <v>2.4</v>
      </c>
      <c r="AP411" s="6">
        <v>5665</v>
      </c>
      <c r="AQ411">
        <v>485</v>
      </c>
      <c r="AR411" s="8">
        <v>0.20899999999999999</v>
      </c>
      <c r="AS411">
        <v>1.7</v>
      </c>
      <c r="AT411" s="6">
        <v>7180</v>
      </c>
      <c r="AU411" s="2">
        <v>611</v>
      </c>
      <c r="AV411" s="9">
        <v>0.23400000000000001</v>
      </c>
      <c r="AW411" s="2">
        <v>1.9</v>
      </c>
      <c r="AX411" s="1">
        <v>960</v>
      </c>
      <c r="AY411" s="2">
        <v>152</v>
      </c>
      <c r="AZ411" s="9">
        <v>0.19500000000000001</v>
      </c>
      <c r="BA411" s="2">
        <v>3</v>
      </c>
      <c r="BB411" s="19">
        <f t="shared" si="109"/>
        <v>58110</v>
      </c>
      <c r="BC411" s="20">
        <f t="shared" si="110"/>
        <v>1504.1190112487775</v>
      </c>
      <c r="BD411" s="23">
        <f t="shared" ref="BD411:BD416" si="111">(BB411/$BB$410)</f>
        <v>0.2334241160733653</v>
      </c>
      <c r="BE411" s="24">
        <f t="shared" ref="BE411:BE416" si="112">(SQRT((BC411^2)-((BB411/$BB$410)^2)*($BC$410^2)))/$BB$410</f>
        <v>5.8929962259252093E-3</v>
      </c>
      <c r="BF411" s="25">
        <f t="shared" ref="BF411:BF416" si="113">SQRT((($BB$410^2)*(BE411^2))+((BD411^2)*($BC$410^2)))</f>
        <v>1504.1190112487773</v>
      </c>
    </row>
    <row r="412" spans="1:58">
      <c r="A412" t="s">
        <v>17</v>
      </c>
      <c r="B412" t="s">
        <v>17</v>
      </c>
      <c r="C412" t="s">
        <v>275</v>
      </c>
      <c r="D412">
        <v>51</v>
      </c>
      <c r="E412" t="s">
        <v>328</v>
      </c>
      <c r="F412" s="5">
        <v>2641</v>
      </c>
      <c r="G412">
        <v>300</v>
      </c>
      <c r="H412" s="8">
        <v>0.25800000000000001</v>
      </c>
      <c r="I412">
        <v>2.9</v>
      </c>
      <c r="J412" s="6">
        <v>4710</v>
      </c>
      <c r="K412">
        <v>393</v>
      </c>
      <c r="L412" s="11">
        <v>0.28999999999999998</v>
      </c>
      <c r="M412">
        <v>2.2000000000000002</v>
      </c>
      <c r="N412" s="6">
        <v>21312</v>
      </c>
      <c r="O412">
        <v>781</v>
      </c>
      <c r="P412" s="8">
        <v>0.29799999999999999</v>
      </c>
      <c r="Q412">
        <v>1</v>
      </c>
      <c r="R412" s="6">
        <v>3168</v>
      </c>
      <c r="S412">
        <v>254</v>
      </c>
      <c r="T412" s="8">
        <v>0.27200000000000002</v>
      </c>
      <c r="U412">
        <v>2.2000000000000002</v>
      </c>
      <c r="V412" s="6">
        <v>2902</v>
      </c>
      <c r="W412">
        <v>365</v>
      </c>
      <c r="X412" s="8">
        <v>0.245</v>
      </c>
      <c r="Y412">
        <v>2.9</v>
      </c>
      <c r="Z412" s="6">
        <v>4151</v>
      </c>
      <c r="AA412" s="2">
        <v>347</v>
      </c>
      <c r="AB412" s="9">
        <v>0.26200000000000001</v>
      </c>
      <c r="AC412" s="2">
        <v>2.1</v>
      </c>
      <c r="AD412" s="6">
        <v>2945</v>
      </c>
      <c r="AE412" s="2">
        <v>292</v>
      </c>
      <c r="AF412" s="9">
        <v>0.223</v>
      </c>
      <c r="AG412" s="2">
        <v>2.1</v>
      </c>
      <c r="AH412" s="6">
        <v>5877</v>
      </c>
      <c r="AI412">
        <v>478</v>
      </c>
      <c r="AJ412" s="8">
        <v>0.23799999999999999</v>
      </c>
      <c r="AK412">
        <v>1.8</v>
      </c>
      <c r="AL412" s="6">
        <v>3088</v>
      </c>
      <c r="AM412">
        <v>321</v>
      </c>
      <c r="AN412" s="8">
        <v>0.28299999999999997</v>
      </c>
      <c r="AO412">
        <v>3</v>
      </c>
      <c r="AP412" s="6">
        <v>7385</v>
      </c>
      <c r="AQ412">
        <v>463</v>
      </c>
      <c r="AR412" s="8">
        <v>0.27200000000000002</v>
      </c>
      <c r="AS412">
        <v>1.6</v>
      </c>
      <c r="AT412" s="6">
        <v>7512</v>
      </c>
      <c r="AU412" s="2">
        <v>631</v>
      </c>
      <c r="AV412" s="9">
        <v>0.245</v>
      </c>
      <c r="AW412" s="2">
        <v>2</v>
      </c>
      <c r="AX412" s="6">
        <v>1439</v>
      </c>
      <c r="AY412" s="2">
        <v>209</v>
      </c>
      <c r="AZ412" s="9">
        <v>0.29199999999999998</v>
      </c>
      <c r="BA412" s="2">
        <v>4.0999999999999996</v>
      </c>
      <c r="BB412" s="19">
        <f t="shared" si="109"/>
        <v>67130</v>
      </c>
      <c r="BC412" s="20">
        <f t="shared" si="110"/>
        <v>1498.5192691453788</v>
      </c>
      <c r="BD412" s="23">
        <f t="shared" si="111"/>
        <v>0.26965687337816235</v>
      </c>
      <c r="BE412" s="24">
        <f t="shared" si="112"/>
        <v>5.8190525133545836E-3</v>
      </c>
      <c r="BF412" s="25">
        <f t="shared" si="113"/>
        <v>1498.519269145379</v>
      </c>
    </row>
    <row r="413" spans="1:58">
      <c r="A413" t="s">
        <v>17</v>
      </c>
      <c r="B413" t="s">
        <v>17</v>
      </c>
      <c r="C413" t="s">
        <v>275</v>
      </c>
      <c r="D413">
        <v>52</v>
      </c>
      <c r="E413" t="s">
        <v>329</v>
      </c>
      <c r="F413" s="5">
        <v>2637</v>
      </c>
      <c r="G413">
        <v>257</v>
      </c>
      <c r="H413" s="8">
        <v>0.25800000000000001</v>
      </c>
      <c r="I413">
        <v>2.4</v>
      </c>
      <c r="J413" s="6">
        <v>4331</v>
      </c>
      <c r="K413">
        <v>387</v>
      </c>
      <c r="L413" s="8">
        <v>0.26700000000000002</v>
      </c>
      <c r="M413">
        <v>2.2000000000000002</v>
      </c>
      <c r="N413" s="6">
        <v>17969</v>
      </c>
      <c r="O413">
        <v>708</v>
      </c>
      <c r="P413" s="8">
        <v>0.251</v>
      </c>
      <c r="Q413">
        <v>1</v>
      </c>
      <c r="R413" s="6">
        <v>2452</v>
      </c>
      <c r="S413">
        <v>243</v>
      </c>
      <c r="T413" s="11">
        <v>0.21</v>
      </c>
      <c r="U413">
        <v>2.1</v>
      </c>
      <c r="V413" s="6">
        <v>2855</v>
      </c>
      <c r="W413">
        <v>315</v>
      </c>
      <c r="X413" s="8">
        <v>0.24099999999999999</v>
      </c>
      <c r="Y413">
        <v>2.8</v>
      </c>
      <c r="Z413" s="6">
        <v>4069</v>
      </c>
      <c r="AA413" s="2">
        <v>346</v>
      </c>
      <c r="AB413" s="9">
        <v>0.25700000000000001</v>
      </c>
      <c r="AC413" s="2">
        <v>2.1</v>
      </c>
      <c r="AD413" s="6">
        <v>3180</v>
      </c>
      <c r="AE413" s="2">
        <v>286</v>
      </c>
      <c r="AF413" s="9">
        <v>0.24099999999999999</v>
      </c>
      <c r="AG413" s="2">
        <v>2.2000000000000002</v>
      </c>
      <c r="AH413" s="6">
        <v>5832</v>
      </c>
      <c r="AI413">
        <v>440</v>
      </c>
      <c r="AJ413" s="8">
        <v>0.23599999999999999</v>
      </c>
      <c r="AK413">
        <v>1.7</v>
      </c>
      <c r="AL413" s="6">
        <v>2578</v>
      </c>
      <c r="AM413">
        <v>292</v>
      </c>
      <c r="AN413" s="8">
        <v>0.23699999999999999</v>
      </c>
      <c r="AO413">
        <v>2.5</v>
      </c>
      <c r="AP413" s="6">
        <v>6439</v>
      </c>
      <c r="AQ413">
        <v>442</v>
      </c>
      <c r="AR413" s="8">
        <v>0.23699999999999999</v>
      </c>
      <c r="AS413">
        <v>1.5</v>
      </c>
      <c r="AT413" s="6">
        <v>7243</v>
      </c>
      <c r="AU413" s="2">
        <v>491</v>
      </c>
      <c r="AV413" s="9">
        <v>0.23599999999999999</v>
      </c>
      <c r="AW413" s="2">
        <v>1.6</v>
      </c>
      <c r="AX413" s="6">
        <v>1236</v>
      </c>
      <c r="AY413" s="2">
        <v>212</v>
      </c>
      <c r="AZ413" s="9">
        <v>0.251</v>
      </c>
      <c r="BA413" s="2">
        <v>4.0999999999999996</v>
      </c>
      <c r="BB413" s="19">
        <f t="shared" si="109"/>
        <v>60821</v>
      </c>
      <c r="BC413" s="20">
        <f t="shared" si="110"/>
        <v>1355.4043677072905</v>
      </c>
      <c r="BD413" s="23">
        <f t="shared" si="111"/>
        <v>0.24431402794180265</v>
      </c>
      <c r="BE413" s="24">
        <f t="shared" si="112"/>
        <v>5.2626872445960312E-3</v>
      </c>
      <c r="BF413" s="25">
        <f t="shared" si="113"/>
        <v>1355.4043677072905</v>
      </c>
    </row>
    <row r="414" spans="1:58">
      <c r="A414" t="s">
        <v>17</v>
      </c>
      <c r="B414" t="s">
        <v>17</v>
      </c>
      <c r="C414" t="s">
        <v>275</v>
      </c>
      <c r="D414">
        <v>53</v>
      </c>
      <c r="E414" t="s">
        <v>330</v>
      </c>
      <c r="F414" s="5">
        <v>1303</v>
      </c>
      <c r="G414">
        <v>201</v>
      </c>
      <c r="H414" s="8">
        <v>0.127</v>
      </c>
      <c r="I414">
        <v>2</v>
      </c>
      <c r="J414" s="6">
        <v>1917</v>
      </c>
      <c r="K414">
        <v>244</v>
      </c>
      <c r="L414" s="8">
        <v>0.11799999999999999</v>
      </c>
      <c r="M414">
        <v>1.5</v>
      </c>
      <c r="N414" s="6">
        <v>6568</v>
      </c>
      <c r="O414">
        <v>443</v>
      </c>
      <c r="P414" s="8">
        <v>9.1999999999999998E-2</v>
      </c>
      <c r="Q414">
        <v>0.6</v>
      </c>
      <c r="R414" s="6">
        <v>1227</v>
      </c>
      <c r="S414">
        <v>152</v>
      </c>
      <c r="T414" s="8">
        <v>0.105</v>
      </c>
      <c r="U414">
        <v>1.3</v>
      </c>
      <c r="V414" s="6">
        <v>1613</v>
      </c>
      <c r="W414">
        <v>196</v>
      </c>
      <c r="X414" s="8">
        <v>0.13600000000000001</v>
      </c>
      <c r="Y414">
        <v>1.6</v>
      </c>
      <c r="Z414" s="6">
        <v>1683</v>
      </c>
      <c r="AA414" s="2">
        <v>212</v>
      </c>
      <c r="AB414" s="9">
        <v>0.106</v>
      </c>
      <c r="AC414" s="2">
        <v>1.4</v>
      </c>
      <c r="AD414" s="6">
        <v>1337</v>
      </c>
      <c r="AE414" s="2">
        <v>217</v>
      </c>
      <c r="AF414" s="9">
        <v>0.10100000000000001</v>
      </c>
      <c r="AG414" s="2">
        <v>1.6</v>
      </c>
      <c r="AH414" s="6">
        <v>2821</v>
      </c>
      <c r="AI414">
        <v>287</v>
      </c>
      <c r="AJ414" s="8">
        <v>0.114</v>
      </c>
      <c r="AK414">
        <v>1.2</v>
      </c>
      <c r="AL414" s="6">
        <v>1264</v>
      </c>
      <c r="AM414">
        <v>196</v>
      </c>
      <c r="AN414" s="8">
        <v>0.11600000000000001</v>
      </c>
      <c r="AO414">
        <v>1.8</v>
      </c>
      <c r="AP414" s="6">
        <v>3130</v>
      </c>
      <c r="AQ414">
        <v>344</v>
      </c>
      <c r="AR414" s="8">
        <v>0.115</v>
      </c>
      <c r="AS414">
        <v>1.3</v>
      </c>
      <c r="AT414" s="6">
        <v>3605</v>
      </c>
      <c r="AU414" s="2">
        <v>346</v>
      </c>
      <c r="AV414" s="9">
        <v>0.11799999999999999</v>
      </c>
      <c r="AW414" s="2">
        <v>1.1000000000000001</v>
      </c>
      <c r="AX414" s="1">
        <v>662</v>
      </c>
      <c r="AY414" s="2">
        <v>122</v>
      </c>
      <c r="AZ414" s="9">
        <v>0.13400000000000001</v>
      </c>
      <c r="BA414" s="2">
        <v>2.4</v>
      </c>
      <c r="BB414" s="19">
        <f t="shared" si="109"/>
        <v>27130</v>
      </c>
      <c r="BC414" s="20">
        <f t="shared" si="110"/>
        <v>907.44696814745043</v>
      </c>
      <c r="BD414" s="23">
        <f t="shared" si="111"/>
        <v>0.10897945739236621</v>
      </c>
      <c r="BE414" s="24">
        <f t="shared" si="112"/>
        <v>3.5916104674206242E-3</v>
      </c>
      <c r="BF414" s="25">
        <f t="shared" si="113"/>
        <v>907.44696814745043</v>
      </c>
    </row>
    <row r="415" spans="1:58">
      <c r="A415" t="s">
        <v>17</v>
      </c>
      <c r="B415" t="s">
        <v>17</v>
      </c>
      <c r="C415" t="s">
        <v>275</v>
      </c>
      <c r="D415">
        <v>54</v>
      </c>
      <c r="E415" t="s">
        <v>331</v>
      </c>
      <c r="F415">
        <v>832</v>
      </c>
      <c r="G415">
        <v>133</v>
      </c>
      <c r="H415" s="8">
        <v>8.1000000000000003E-2</v>
      </c>
      <c r="I415">
        <v>1.2</v>
      </c>
      <c r="J415" s="6">
        <v>1072</v>
      </c>
      <c r="K415">
        <v>162</v>
      </c>
      <c r="L415" s="8">
        <v>6.6000000000000003E-2</v>
      </c>
      <c r="M415">
        <v>1</v>
      </c>
      <c r="N415" s="6">
        <v>4720</v>
      </c>
      <c r="O415">
        <v>321</v>
      </c>
      <c r="P415" s="8">
        <v>6.6000000000000003E-2</v>
      </c>
      <c r="Q415">
        <v>0.5</v>
      </c>
      <c r="R415" s="1">
        <v>992</v>
      </c>
      <c r="S415">
        <v>136</v>
      </c>
      <c r="T415" s="8">
        <v>8.5000000000000006E-2</v>
      </c>
      <c r="U415">
        <v>1.2</v>
      </c>
      <c r="V415" s="1">
        <v>951</v>
      </c>
      <c r="W415">
        <v>158</v>
      </c>
      <c r="X415" s="11">
        <v>0.08</v>
      </c>
      <c r="Y415">
        <v>1.3</v>
      </c>
      <c r="Z415" s="6">
        <v>1080</v>
      </c>
      <c r="AA415" s="2">
        <v>187</v>
      </c>
      <c r="AB415" s="9">
        <v>6.8000000000000005E-2</v>
      </c>
      <c r="AC415" s="2">
        <v>1.2</v>
      </c>
      <c r="AD415" s="6">
        <v>1211</v>
      </c>
      <c r="AE415" s="2">
        <v>195</v>
      </c>
      <c r="AF415" s="9">
        <v>9.1999999999999998E-2</v>
      </c>
      <c r="AG415" s="2">
        <v>1.5</v>
      </c>
      <c r="AH415" s="6">
        <v>2401</v>
      </c>
      <c r="AI415">
        <v>268</v>
      </c>
      <c r="AJ415" s="8">
        <v>9.7000000000000003E-2</v>
      </c>
      <c r="AK415">
        <v>1.1000000000000001</v>
      </c>
      <c r="AL415" s="1">
        <v>823</v>
      </c>
      <c r="AM415">
        <v>160</v>
      </c>
      <c r="AN415" s="8">
        <v>7.5999999999999998E-2</v>
      </c>
      <c r="AO415">
        <v>1.5</v>
      </c>
      <c r="AP415" s="6">
        <v>2133</v>
      </c>
      <c r="AQ415">
        <v>265</v>
      </c>
      <c r="AR415" s="8">
        <v>7.9000000000000001E-2</v>
      </c>
      <c r="AS415">
        <v>1</v>
      </c>
      <c r="AT415" s="6">
        <v>2711</v>
      </c>
      <c r="AU415" s="2">
        <v>242</v>
      </c>
      <c r="AV415" s="9">
        <v>8.7999999999999995E-2</v>
      </c>
      <c r="AW415" s="2">
        <v>0.8</v>
      </c>
      <c r="AX415" s="1">
        <v>301</v>
      </c>
      <c r="AY415" s="2">
        <v>89</v>
      </c>
      <c r="AZ415" s="9">
        <v>6.0999999999999999E-2</v>
      </c>
      <c r="BA415" s="2">
        <v>1.8</v>
      </c>
      <c r="BB415" s="19">
        <f t="shared" si="109"/>
        <v>19227</v>
      </c>
      <c r="BC415" s="20">
        <f t="shared" si="110"/>
        <v>705.38074824877378</v>
      </c>
      <c r="BD415" s="23">
        <f t="shared" si="111"/>
        <v>7.7233616928972543E-2</v>
      </c>
      <c r="BE415" s="24">
        <f t="shared" si="112"/>
        <v>2.7989149404628968E-3</v>
      </c>
      <c r="BF415" s="25">
        <f t="shared" si="113"/>
        <v>705.38074824877378</v>
      </c>
    </row>
    <row r="416" spans="1:58">
      <c r="A416" t="s">
        <v>17</v>
      </c>
      <c r="B416" t="s">
        <v>17</v>
      </c>
      <c r="C416" t="s">
        <v>275</v>
      </c>
      <c r="D416">
        <v>55</v>
      </c>
      <c r="E416" t="s">
        <v>332</v>
      </c>
      <c r="F416">
        <v>636</v>
      </c>
      <c r="G416">
        <v>122</v>
      </c>
      <c r="H416" s="8">
        <v>6.2E-2</v>
      </c>
      <c r="I416">
        <v>1.2</v>
      </c>
      <c r="J416" s="1">
        <v>906</v>
      </c>
      <c r="K416">
        <v>164</v>
      </c>
      <c r="L416" s="8">
        <v>5.6000000000000001E-2</v>
      </c>
      <c r="M416">
        <v>1</v>
      </c>
      <c r="N416" s="6">
        <v>3496</v>
      </c>
      <c r="O416">
        <v>321</v>
      </c>
      <c r="P416" s="8">
        <v>4.9000000000000002E-2</v>
      </c>
      <c r="Q416">
        <v>0.4</v>
      </c>
      <c r="R416" s="1">
        <v>870</v>
      </c>
      <c r="S416">
        <v>123</v>
      </c>
      <c r="T416" s="8">
        <v>7.4999999999999997E-2</v>
      </c>
      <c r="U416">
        <v>1</v>
      </c>
      <c r="V416" s="1">
        <v>867</v>
      </c>
      <c r="W416">
        <v>200</v>
      </c>
      <c r="X416" s="8">
        <v>7.2999999999999995E-2</v>
      </c>
      <c r="Y416">
        <v>1.7</v>
      </c>
      <c r="Z416" s="1">
        <v>768</v>
      </c>
      <c r="AA416" s="2">
        <v>131</v>
      </c>
      <c r="AB416" s="9">
        <v>4.8000000000000001E-2</v>
      </c>
      <c r="AC416" s="2">
        <v>0.8</v>
      </c>
      <c r="AD416" s="6">
        <v>1158</v>
      </c>
      <c r="AE416" s="2">
        <v>188</v>
      </c>
      <c r="AF416" s="9">
        <v>8.7999999999999995E-2</v>
      </c>
      <c r="AG416" s="2">
        <v>1.4</v>
      </c>
      <c r="AH416" s="6">
        <v>1982</v>
      </c>
      <c r="AI416">
        <v>252</v>
      </c>
      <c r="AJ416" s="11">
        <v>0.08</v>
      </c>
      <c r="AK416">
        <v>1</v>
      </c>
      <c r="AL416" s="1">
        <v>724</v>
      </c>
      <c r="AM416">
        <v>160</v>
      </c>
      <c r="AN416" s="8">
        <v>6.6000000000000003E-2</v>
      </c>
      <c r="AO416">
        <v>1.5</v>
      </c>
      <c r="AP416" s="6">
        <v>2374</v>
      </c>
      <c r="AQ416">
        <v>229</v>
      </c>
      <c r="AR416" s="8">
        <v>8.7999999999999995E-2</v>
      </c>
      <c r="AS416">
        <v>0.8</v>
      </c>
      <c r="AT416" s="6">
        <v>2417</v>
      </c>
      <c r="AU416" s="2">
        <v>285</v>
      </c>
      <c r="AV416" s="9">
        <v>7.9000000000000001E-2</v>
      </c>
      <c r="AW416" s="2">
        <v>0.9</v>
      </c>
      <c r="AX416" s="1">
        <v>330</v>
      </c>
      <c r="AY416" s="2">
        <v>116</v>
      </c>
      <c r="AZ416" s="9">
        <v>6.7000000000000004E-2</v>
      </c>
      <c r="BA416" s="2">
        <v>2.2999999999999998</v>
      </c>
      <c r="BB416" s="19">
        <f t="shared" si="109"/>
        <v>16528</v>
      </c>
      <c r="BC416" s="20">
        <f t="shared" si="110"/>
        <v>699.05722226438661</v>
      </c>
      <c r="BD416" s="23">
        <f t="shared" si="111"/>
        <v>6.6391908285330953E-2</v>
      </c>
      <c r="BE416" s="24">
        <f t="shared" si="112"/>
        <v>2.7823421956046312E-3</v>
      </c>
      <c r="BF416" s="25">
        <f t="shared" si="113"/>
        <v>699.05722226438661</v>
      </c>
    </row>
    <row r="417" spans="1:58">
      <c r="A417" t="s">
        <v>17</v>
      </c>
      <c r="B417" t="s">
        <v>17</v>
      </c>
      <c r="C417" t="s">
        <v>275</v>
      </c>
      <c r="D417">
        <v>55.3</v>
      </c>
      <c r="BB417" s="19"/>
      <c r="BC417" s="16"/>
      <c r="BD417" s="16"/>
      <c r="BE417" s="16"/>
      <c r="BF417" s="15"/>
    </row>
    <row r="418" spans="1:58">
      <c r="A418" t="s">
        <v>17</v>
      </c>
      <c r="B418" t="s">
        <v>17</v>
      </c>
      <c r="C418" t="s">
        <v>275</v>
      </c>
      <c r="D418">
        <v>55.5</v>
      </c>
      <c r="E418" t="s">
        <v>333</v>
      </c>
      <c r="BB418" s="19"/>
      <c r="BC418" s="16"/>
      <c r="BD418" s="16"/>
      <c r="BE418" s="16"/>
      <c r="BF418" s="15"/>
    </row>
    <row r="419" spans="1:58">
      <c r="A419" t="s">
        <v>17</v>
      </c>
      <c r="B419" t="s">
        <v>17</v>
      </c>
      <c r="C419" t="s">
        <v>275</v>
      </c>
      <c r="D419">
        <v>56</v>
      </c>
      <c r="E419" t="s">
        <v>279</v>
      </c>
      <c r="F419" s="5">
        <v>10222</v>
      </c>
      <c r="G419">
        <v>301</v>
      </c>
      <c r="H419" s="5">
        <v>10222</v>
      </c>
      <c r="J419" s="6">
        <v>16237</v>
      </c>
      <c r="K419">
        <v>460</v>
      </c>
      <c r="L419" s="5">
        <v>16237</v>
      </c>
      <c r="N419" s="6">
        <v>71633</v>
      </c>
      <c r="O419">
        <v>665</v>
      </c>
      <c r="P419" s="5">
        <v>71633</v>
      </c>
      <c r="R419" s="6">
        <v>11655</v>
      </c>
      <c r="S419">
        <v>226</v>
      </c>
      <c r="T419" s="5">
        <v>11655</v>
      </c>
      <c r="V419" s="6">
        <v>11862</v>
      </c>
      <c r="W419">
        <v>327</v>
      </c>
      <c r="X419" s="5">
        <v>11862</v>
      </c>
      <c r="Z419" s="6">
        <v>15861</v>
      </c>
      <c r="AA419" s="2">
        <v>319</v>
      </c>
      <c r="AB419" s="7">
        <v>15861</v>
      </c>
      <c r="AD419" s="6">
        <v>13196</v>
      </c>
      <c r="AE419" s="2">
        <v>283</v>
      </c>
      <c r="AF419" s="7">
        <v>13196</v>
      </c>
      <c r="AH419" s="6">
        <v>24661</v>
      </c>
      <c r="AI419">
        <v>480</v>
      </c>
      <c r="AJ419" s="5">
        <v>24661</v>
      </c>
      <c r="AL419" s="6">
        <v>10897</v>
      </c>
      <c r="AM419">
        <v>329</v>
      </c>
      <c r="AN419" s="5">
        <v>10897</v>
      </c>
      <c r="AP419" s="6">
        <v>27126</v>
      </c>
      <c r="AQ419">
        <v>464</v>
      </c>
      <c r="AR419" s="5">
        <v>27126</v>
      </c>
      <c r="AT419" s="6">
        <v>30668</v>
      </c>
      <c r="AU419" s="2">
        <v>594</v>
      </c>
      <c r="AV419" s="7">
        <v>30668</v>
      </c>
      <c r="AX419" s="6">
        <v>4928</v>
      </c>
      <c r="AY419" s="2">
        <v>176</v>
      </c>
      <c r="AZ419" s="7">
        <v>4928</v>
      </c>
      <c r="BB419" s="19">
        <f>SUM(F419,J419,N419,R419,V419,Z419,AD419,AH419,AL419,AP419,AT419,AX419)</f>
        <v>248946</v>
      </c>
      <c r="BC419" s="20">
        <f>SQRT((G419^2)+(K419^2)+(O419^2)+(S419^2)+(W419^2)+(AA419^2)+(AE419^2)+(AI419^2)+(AM419^2)+(AQ419^2)+(AU419^2)+(AY419^2))</f>
        <v>1421.9810125314614</v>
      </c>
      <c r="BD419" s="20">
        <f>SUM(H419,L419,P419,T419,X419,AB419,AF419,AJ419,AN419,AR419,AV419,AZ419)</f>
        <v>248946</v>
      </c>
      <c r="BE419" s="16"/>
      <c r="BF419" s="15"/>
    </row>
    <row r="420" spans="1:58">
      <c r="A420" t="s">
        <v>17</v>
      </c>
      <c r="B420" t="s">
        <v>17</v>
      </c>
      <c r="C420" t="s">
        <v>275</v>
      </c>
      <c r="D420">
        <v>57</v>
      </c>
      <c r="E420" t="s">
        <v>334</v>
      </c>
      <c r="F420">
        <v>738</v>
      </c>
      <c r="G420">
        <v>137</v>
      </c>
      <c r="H420" s="8">
        <v>7.1999999999999995E-2</v>
      </c>
      <c r="I420">
        <v>1.3</v>
      </c>
      <c r="J420" s="1">
        <v>797</v>
      </c>
      <c r="K420">
        <v>161</v>
      </c>
      <c r="L420" s="8">
        <v>4.9000000000000002E-2</v>
      </c>
      <c r="M420">
        <v>1</v>
      </c>
      <c r="N420" s="6">
        <v>3212</v>
      </c>
      <c r="O420">
        <v>368</v>
      </c>
      <c r="P420" s="8">
        <v>4.4999999999999998E-2</v>
      </c>
      <c r="Q420">
        <v>0.5</v>
      </c>
      <c r="R420" s="1">
        <v>797</v>
      </c>
      <c r="S420">
        <v>167</v>
      </c>
      <c r="T420" s="8">
        <v>6.8000000000000005E-2</v>
      </c>
      <c r="U420">
        <v>1.4</v>
      </c>
      <c r="V420" s="6">
        <v>1186</v>
      </c>
      <c r="W420">
        <v>235</v>
      </c>
      <c r="X420" s="11">
        <v>0.1</v>
      </c>
      <c r="Y420">
        <v>1.9</v>
      </c>
      <c r="Z420" s="6">
        <v>1152</v>
      </c>
      <c r="AA420" s="2">
        <v>208</v>
      </c>
      <c r="AB420" s="9">
        <v>7.2999999999999995E-2</v>
      </c>
      <c r="AC420" s="2">
        <v>1.3</v>
      </c>
      <c r="AD420" s="6">
        <v>1155</v>
      </c>
      <c r="AE420" s="2">
        <v>223</v>
      </c>
      <c r="AF420" s="9">
        <v>8.7999999999999995E-2</v>
      </c>
      <c r="AG420" s="2">
        <v>1.7</v>
      </c>
      <c r="AH420" s="6">
        <v>1770</v>
      </c>
      <c r="AI420">
        <v>277</v>
      </c>
      <c r="AJ420" s="8">
        <v>7.1999999999999995E-2</v>
      </c>
      <c r="AK420">
        <v>1.1000000000000001</v>
      </c>
      <c r="AL420" s="1">
        <v>761</v>
      </c>
      <c r="AM420">
        <v>165</v>
      </c>
      <c r="AN420" s="11">
        <v>7.0000000000000007E-2</v>
      </c>
      <c r="AO420">
        <v>1.4</v>
      </c>
      <c r="AP420" s="6">
        <v>1518</v>
      </c>
      <c r="AQ420">
        <v>207</v>
      </c>
      <c r="AR420" s="8">
        <v>5.6000000000000001E-2</v>
      </c>
      <c r="AS420">
        <v>0.7</v>
      </c>
      <c r="AT420" s="6">
        <v>2685</v>
      </c>
      <c r="AU420" s="2">
        <v>348</v>
      </c>
      <c r="AV420" s="9">
        <v>8.7999999999999995E-2</v>
      </c>
      <c r="AW420" s="2">
        <v>1.1000000000000001</v>
      </c>
      <c r="AX420" s="1">
        <v>319</v>
      </c>
      <c r="AY420" s="2">
        <v>113</v>
      </c>
      <c r="AZ420" s="9">
        <v>6.5000000000000002E-2</v>
      </c>
      <c r="BA420" s="2">
        <v>2.2999999999999998</v>
      </c>
      <c r="BB420" s="19">
        <f>SUM(F420,J420,N420,R420,V420,Z420,AD420,AH420,AL420,AP420,AT420,AX420)</f>
        <v>16090</v>
      </c>
      <c r="BC420" s="20">
        <f>SQRT((G420^2)+(K420^2)+(O420^2)+(S420^2)+(W420^2)+(AA420^2)+(AE420^2)+(AI420^2)+(AM420^2)+(AQ420^2)+(AU420^2)+(AY420^2))</f>
        <v>798.05826854935844</v>
      </c>
      <c r="BD420" s="23">
        <f>(BB420/$BB$419)</f>
        <v>6.4632490580286486E-2</v>
      </c>
      <c r="BE420" s="24">
        <f>(SQRT((BC420^2)-((BB420/$BB$419)^2)*($BC$419^2)))/$BB$419</f>
        <v>3.1844196921808491E-3</v>
      </c>
      <c r="BF420" s="25">
        <f>SQRT((($BB$419^2)*(BE420^2))+((BD420^2)*($BC$419^2)))</f>
        <v>798.05826854935844</v>
      </c>
    </row>
    <row r="421" spans="1:58">
      <c r="A421" t="s">
        <v>17</v>
      </c>
      <c r="B421" t="s">
        <v>17</v>
      </c>
      <c r="C421" t="s">
        <v>275</v>
      </c>
      <c r="D421">
        <v>58</v>
      </c>
      <c r="E421" t="s">
        <v>335</v>
      </c>
      <c r="F421" s="5">
        <v>2703</v>
      </c>
      <c r="G421">
        <v>253</v>
      </c>
      <c r="H421" s="8">
        <v>0.26400000000000001</v>
      </c>
      <c r="I421">
        <v>2.5</v>
      </c>
      <c r="J421" s="6">
        <v>3761</v>
      </c>
      <c r="K421">
        <v>344</v>
      </c>
      <c r="L421" s="8">
        <v>0.23200000000000001</v>
      </c>
      <c r="M421">
        <v>1.8</v>
      </c>
      <c r="N421" s="6">
        <v>18750</v>
      </c>
      <c r="O421">
        <v>760</v>
      </c>
      <c r="P421" s="8">
        <v>0.26200000000000001</v>
      </c>
      <c r="Q421">
        <v>1</v>
      </c>
      <c r="R421" s="6">
        <v>3702</v>
      </c>
      <c r="S421">
        <v>313</v>
      </c>
      <c r="T421" s="8">
        <v>0.318</v>
      </c>
      <c r="U421">
        <v>2.6</v>
      </c>
      <c r="V421" s="6">
        <v>3334</v>
      </c>
      <c r="W421">
        <v>331</v>
      </c>
      <c r="X421" s="8">
        <v>0.28100000000000003</v>
      </c>
      <c r="Y421">
        <v>2.6</v>
      </c>
      <c r="Z421" s="6">
        <v>4814</v>
      </c>
      <c r="AA421" s="2">
        <v>304</v>
      </c>
      <c r="AB421" s="9">
        <v>0.30399999999999999</v>
      </c>
      <c r="AC421" s="2">
        <v>1.7</v>
      </c>
      <c r="AD421" s="6">
        <v>4402</v>
      </c>
      <c r="AE421" s="2">
        <v>361</v>
      </c>
      <c r="AF421" s="9">
        <v>0.33400000000000002</v>
      </c>
      <c r="AG421" s="2">
        <v>2.7</v>
      </c>
      <c r="AH421" s="6">
        <v>8390</v>
      </c>
      <c r="AI421">
        <v>519</v>
      </c>
      <c r="AJ421" s="11">
        <v>0.34</v>
      </c>
      <c r="AK421">
        <v>1.9</v>
      </c>
      <c r="AL421" s="6">
        <v>3266</v>
      </c>
      <c r="AM421">
        <v>352</v>
      </c>
      <c r="AN421" s="11">
        <v>0.3</v>
      </c>
      <c r="AO421">
        <v>3.1</v>
      </c>
      <c r="AP421" s="6">
        <v>7655</v>
      </c>
      <c r="AQ421">
        <v>496</v>
      </c>
      <c r="AR421" s="8">
        <v>0.28199999999999997</v>
      </c>
      <c r="AS421">
        <v>1.7</v>
      </c>
      <c r="AT421" s="6">
        <v>9643</v>
      </c>
      <c r="AU421" s="2">
        <v>584</v>
      </c>
      <c r="AV421" s="9">
        <v>0.314</v>
      </c>
      <c r="AW421" s="2">
        <v>1.7</v>
      </c>
      <c r="AX421" s="6">
        <v>1626</v>
      </c>
      <c r="AY421" s="2">
        <v>212</v>
      </c>
      <c r="AZ421" s="10">
        <v>0.33</v>
      </c>
      <c r="BA421" s="2">
        <v>4</v>
      </c>
      <c r="BB421" s="19">
        <f>SUM(F421,J421,N421,R421,V421,Z421,AD421,AH421,AL421,AP421,AT421,AX421)</f>
        <v>72046</v>
      </c>
      <c r="BC421" s="20">
        <f>SQRT((G421^2)+(K421^2)+(O421^2)+(S421^2)+(W421^2)+(AA421^2)+(AE421^2)+(AI421^2)+(AM421^2)+(AQ421^2)+(AU421^2)+(AY421^2))</f>
        <v>1488.4532239879088</v>
      </c>
      <c r="BD421" s="23">
        <f>(BB421/$BB$419)</f>
        <v>0.28940412780281666</v>
      </c>
      <c r="BE421" s="24">
        <f>(SQRT((BC421^2)-((BB421/$BB$419)^2)*($BC$419^2)))/$BB$419</f>
        <v>5.745956697581241E-3</v>
      </c>
      <c r="BF421" s="25">
        <f>SQRT((($BB$419^2)*(BE421^2))+((BD421^2)*($BC$419^2)))</f>
        <v>1488.453223987909</v>
      </c>
    </row>
    <row r="422" spans="1:58">
      <c r="A422" t="s">
        <v>17</v>
      </c>
      <c r="B422" t="s">
        <v>17</v>
      </c>
      <c r="C422" t="s">
        <v>275</v>
      </c>
      <c r="D422">
        <v>59</v>
      </c>
      <c r="E422" t="s">
        <v>336</v>
      </c>
      <c r="F422" s="5">
        <v>3913</v>
      </c>
      <c r="G422">
        <v>336</v>
      </c>
      <c r="H422" s="8">
        <v>0.38300000000000001</v>
      </c>
      <c r="I422">
        <v>3</v>
      </c>
      <c r="J422" s="6">
        <v>6624</v>
      </c>
      <c r="K422">
        <v>433</v>
      </c>
      <c r="L422" s="8">
        <v>0.40799999999999997</v>
      </c>
      <c r="M422">
        <v>2.4</v>
      </c>
      <c r="N422" s="6">
        <v>31252</v>
      </c>
      <c r="O422">
        <v>819</v>
      </c>
      <c r="P422" s="8">
        <v>0.436</v>
      </c>
      <c r="Q422">
        <v>1.1000000000000001</v>
      </c>
      <c r="R422" s="6">
        <v>4425</v>
      </c>
      <c r="S422">
        <v>301</v>
      </c>
      <c r="T422" s="11">
        <v>0.38</v>
      </c>
      <c r="U422">
        <v>2.5</v>
      </c>
      <c r="V422" s="6">
        <v>4132</v>
      </c>
      <c r="W422">
        <v>314</v>
      </c>
      <c r="X422" s="8">
        <v>0.34799999999999998</v>
      </c>
      <c r="Y422">
        <v>2.5</v>
      </c>
      <c r="Z422" s="6">
        <v>5732</v>
      </c>
      <c r="AA422" s="2">
        <v>402</v>
      </c>
      <c r="AB422" s="9">
        <v>0.36099999999999999</v>
      </c>
      <c r="AC422" s="2">
        <v>2.2999999999999998</v>
      </c>
      <c r="AD422" s="6">
        <v>4350</v>
      </c>
      <c r="AE422" s="2">
        <v>343</v>
      </c>
      <c r="AF422" s="10">
        <v>0.33</v>
      </c>
      <c r="AG422" s="2">
        <v>2.5</v>
      </c>
      <c r="AH422" s="6">
        <v>8931</v>
      </c>
      <c r="AI422">
        <v>496</v>
      </c>
      <c r="AJ422" s="8">
        <v>0.36199999999999999</v>
      </c>
      <c r="AK422">
        <v>1.9</v>
      </c>
      <c r="AL422" s="6">
        <v>3799</v>
      </c>
      <c r="AM422">
        <v>319</v>
      </c>
      <c r="AN422" s="8">
        <v>0.34899999999999998</v>
      </c>
      <c r="AO422">
        <v>2.8</v>
      </c>
      <c r="AP422" s="6">
        <v>10703</v>
      </c>
      <c r="AQ422">
        <v>492</v>
      </c>
      <c r="AR422" s="8">
        <v>0.39500000000000002</v>
      </c>
      <c r="AS422">
        <v>1.7</v>
      </c>
      <c r="AT422" s="6">
        <v>10814</v>
      </c>
      <c r="AU422" s="2">
        <v>560</v>
      </c>
      <c r="AV422" s="9">
        <v>0.35299999999999998</v>
      </c>
      <c r="AW422" s="2">
        <v>1.8</v>
      </c>
      <c r="AX422" s="6">
        <v>1705</v>
      </c>
      <c r="AY422" s="2">
        <v>213</v>
      </c>
      <c r="AZ422" s="9">
        <v>0.34599999999999997</v>
      </c>
      <c r="BA422" s="2">
        <v>4.3</v>
      </c>
      <c r="BB422" s="19">
        <f>SUM(F422,J422,N422,R422,V422,Z422,AD422,AH422,AL422,AP422,AT422,AX422)</f>
        <v>96380</v>
      </c>
      <c r="BC422" s="20">
        <f>SQRT((G422^2)+(K422^2)+(O422^2)+(S422^2)+(W422^2)+(AA422^2)+(AE422^2)+(AI422^2)+(AM422^2)+(AQ422^2)+(AU422^2)+(AY422^2))</f>
        <v>1545.4468609434618</v>
      </c>
      <c r="BD422" s="23">
        <f>(BB422/$BB$419)</f>
        <v>0.38715223381777575</v>
      </c>
      <c r="BE422" s="24">
        <f>(SQRT((BC422^2)-((BB422/$BB$419)^2)*($BC$419^2)))/$BB$419</f>
        <v>5.8007249475441058E-3</v>
      </c>
      <c r="BF422" s="25">
        <f>SQRT((($BB$419^2)*(BE422^2))+((BD422^2)*($BC$419^2)))</f>
        <v>1545.4468609434618</v>
      </c>
    </row>
    <row r="423" spans="1:58">
      <c r="A423" t="s">
        <v>17</v>
      </c>
      <c r="B423" t="s">
        <v>17</v>
      </c>
      <c r="C423" t="s">
        <v>275</v>
      </c>
      <c r="D423">
        <v>60</v>
      </c>
      <c r="E423" t="s">
        <v>337</v>
      </c>
      <c r="F423" s="5">
        <v>2868</v>
      </c>
      <c r="G423">
        <v>291</v>
      </c>
      <c r="H423" s="8">
        <v>0.28100000000000003</v>
      </c>
      <c r="I423">
        <v>2.6</v>
      </c>
      <c r="J423" s="6">
        <v>5055</v>
      </c>
      <c r="K423">
        <v>390</v>
      </c>
      <c r="L423" s="8">
        <v>0.311</v>
      </c>
      <c r="M423">
        <v>2.4</v>
      </c>
      <c r="N423" s="6">
        <v>18419</v>
      </c>
      <c r="O423">
        <v>762</v>
      </c>
      <c r="P423" s="8">
        <v>0.25700000000000001</v>
      </c>
      <c r="Q423">
        <v>1</v>
      </c>
      <c r="R423" s="6">
        <v>2731</v>
      </c>
      <c r="S423">
        <v>239</v>
      </c>
      <c r="T423" s="8">
        <v>0.23400000000000001</v>
      </c>
      <c r="U423">
        <v>2.1</v>
      </c>
      <c r="V423" s="6">
        <v>3210</v>
      </c>
      <c r="W423">
        <v>330</v>
      </c>
      <c r="X423" s="8">
        <v>0.27100000000000002</v>
      </c>
      <c r="Y423">
        <v>2.8</v>
      </c>
      <c r="Z423" s="6">
        <v>4163</v>
      </c>
      <c r="AA423" s="2">
        <v>287</v>
      </c>
      <c r="AB423" s="9">
        <v>0.26200000000000001</v>
      </c>
      <c r="AC423" s="2">
        <v>1.9</v>
      </c>
      <c r="AD423" s="6">
        <v>3289</v>
      </c>
      <c r="AE423" s="2">
        <v>335</v>
      </c>
      <c r="AF423" s="9">
        <v>0.249</v>
      </c>
      <c r="AG423" s="2">
        <v>2.5</v>
      </c>
      <c r="AH423" s="6">
        <v>5570</v>
      </c>
      <c r="AI423">
        <v>375</v>
      </c>
      <c r="AJ423" s="8">
        <v>0.22600000000000001</v>
      </c>
      <c r="AK423">
        <v>1.5</v>
      </c>
      <c r="AL423" s="6">
        <v>3071</v>
      </c>
      <c r="AM423">
        <v>324</v>
      </c>
      <c r="AN423" s="8">
        <v>0.28199999999999997</v>
      </c>
      <c r="AO423">
        <v>2.9</v>
      </c>
      <c r="AP423" s="6">
        <v>7250</v>
      </c>
      <c r="AQ423">
        <v>454</v>
      </c>
      <c r="AR423" s="8">
        <v>0.26700000000000002</v>
      </c>
      <c r="AS423">
        <v>1.7</v>
      </c>
      <c r="AT423" s="6">
        <v>7526</v>
      </c>
      <c r="AU423" s="2">
        <v>457</v>
      </c>
      <c r="AV423" s="9">
        <v>0.245</v>
      </c>
      <c r="AW423" s="2">
        <v>1.5</v>
      </c>
      <c r="AX423" s="6">
        <v>1278</v>
      </c>
      <c r="AY423" s="2">
        <v>190</v>
      </c>
      <c r="AZ423" s="9">
        <v>0.25900000000000001</v>
      </c>
      <c r="BA423" s="2">
        <v>3.8</v>
      </c>
      <c r="BB423" s="19">
        <f>SUM(F423,J423,N423,R423,V423,Z423,AD423,AH423,AL423,AP423,AT423,AX423)</f>
        <v>64430</v>
      </c>
      <c r="BC423" s="20">
        <f>SQRT((G423^2)+(K423^2)+(O423^2)+(S423^2)+(W423^2)+(AA423^2)+(AE423^2)+(AI423^2)+(AM423^2)+(AQ423^2)+(AU423^2)+(AY423^2))</f>
        <v>1369.1990359330523</v>
      </c>
      <c r="BD423" s="23">
        <f>(BB423/$BB$419)</f>
        <v>0.25881114779912112</v>
      </c>
      <c r="BE423" s="24">
        <f>(SQRT((BC423^2)-((BB423/$BB$419)^2)*($BC$419^2)))/$BB$419</f>
        <v>5.297580853981439E-3</v>
      </c>
      <c r="BF423" s="25">
        <f>SQRT((($BB$419^2)*(BE423^2))+((BD423^2)*($BC$419^2)))</f>
        <v>1369.1990359330523</v>
      </c>
    </row>
    <row r="424" spans="1:58">
      <c r="A424" t="s">
        <v>17</v>
      </c>
      <c r="B424" t="s">
        <v>17</v>
      </c>
      <c r="C424" t="s">
        <v>275</v>
      </c>
      <c r="D424">
        <v>60.3</v>
      </c>
      <c r="BB424" s="19"/>
      <c r="BC424" s="16"/>
      <c r="BD424" s="16"/>
      <c r="BE424" s="16"/>
      <c r="BF424" s="15"/>
    </row>
    <row r="425" spans="1:58">
      <c r="A425" t="s">
        <v>17</v>
      </c>
      <c r="B425" t="s">
        <v>17</v>
      </c>
      <c r="C425" t="s">
        <v>275</v>
      </c>
      <c r="D425">
        <v>60.5</v>
      </c>
      <c r="E425" t="s">
        <v>338</v>
      </c>
      <c r="BB425" s="19"/>
      <c r="BC425" s="16"/>
      <c r="BD425" s="16"/>
      <c r="BE425" s="16"/>
      <c r="BF425" s="15"/>
    </row>
    <row r="426" spans="1:58">
      <c r="A426" t="s">
        <v>17</v>
      </c>
      <c r="B426" t="s">
        <v>17</v>
      </c>
      <c r="C426" t="s">
        <v>275</v>
      </c>
      <c r="D426">
        <v>61</v>
      </c>
      <c r="E426" t="s">
        <v>279</v>
      </c>
      <c r="F426" s="5">
        <v>10222</v>
      </c>
      <c r="G426">
        <v>301</v>
      </c>
      <c r="H426" s="5">
        <v>10222</v>
      </c>
      <c r="J426" s="6">
        <v>16237</v>
      </c>
      <c r="K426">
        <v>460</v>
      </c>
      <c r="L426" s="5">
        <v>16237</v>
      </c>
      <c r="N426" s="6">
        <v>71633</v>
      </c>
      <c r="O426">
        <v>665</v>
      </c>
      <c r="P426" s="5">
        <v>71633</v>
      </c>
      <c r="R426" s="6">
        <v>11655</v>
      </c>
      <c r="S426">
        <v>226</v>
      </c>
      <c r="T426" s="5">
        <v>11655</v>
      </c>
      <c r="V426" s="6">
        <v>11862</v>
      </c>
      <c r="W426">
        <v>327</v>
      </c>
      <c r="X426" s="5">
        <v>11862</v>
      </c>
      <c r="Z426" s="6">
        <v>15861</v>
      </c>
      <c r="AA426" s="2">
        <v>319</v>
      </c>
      <c r="AB426" s="7">
        <v>15861</v>
      </c>
      <c r="AD426" s="6">
        <v>13196</v>
      </c>
      <c r="AE426" s="2">
        <v>283</v>
      </c>
      <c r="AF426" s="7">
        <v>13196</v>
      </c>
      <c r="AH426" s="6">
        <v>24661</v>
      </c>
      <c r="AI426">
        <v>480</v>
      </c>
      <c r="AJ426" s="5">
        <v>24661</v>
      </c>
      <c r="AL426" s="6">
        <v>10897</v>
      </c>
      <c r="AM426">
        <v>329</v>
      </c>
      <c r="AN426" s="5">
        <v>10897</v>
      </c>
      <c r="AP426" s="6">
        <v>27126</v>
      </c>
      <c r="AQ426">
        <v>464</v>
      </c>
      <c r="AR426" s="5">
        <v>27126</v>
      </c>
      <c r="AT426" s="6">
        <v>30668</v>
      </c>
      <c r="AU426" s="2">
        <v>594</v>
      </c>
      <c r="AV426" s="7">
        <v>30668</v>
      </c>
      <c r="AX426" s="6">
        <v>4928</v>
      </c>
      <c r="AY426" s="2">
        <v>176</v>
      </c>
      <c r="AZ426" s="7">
        <v>4928</v>
      </c>
      <c r="BB426" s="19">
        <f t="shared" ref="BB426:BB435" si="114">SUM(F426,J426,N426,R426,V426,Z426,AD426,AH426,AL426,AP426,AT426,AX426)</f>
        <v>248946</v>
      </c>
      <c r="BC426" s="20">
        <f t="shared" ref="BC426:BC435" si="115">SQRT((G426^2)+(K426^2)+(O426^2)+(S426^2)+(W426^2)+(AA426^2)+(AE426^2)+(AI426^2)+(AM426^2)+(AQ426^2)+(AU426^2)+(AY426^2))</f>
        <v>1421.9810125314614</v>
      </c>
      <c r="BD426" s="20">
        <f>SUM(H426,L426,P426,T426,X426,AB426,AF426,AJ426,AN426,AR426,AV426,AZ426)</f>
        <v>248946</v>
      </c>
      <c r="BE426" s="16"/>
      <c r="BF426" s="15"/>
    </row>
    <row r="427" spans="1:58">
      <c r="A427" t="s">
        <v>17</v>
      </c>
      <c r="B427" t="s">
        <v>17</v>
      </c>
      <c r="C427" t="s">
        <v>275</v>
      </c>
      <c r="D427">
        <v>62</v>
      </c>
      <c r="E427" t="s">
        <v>339</v>
      </c>
      <c r="F427" s="5">
        <v>1392</v>
      </c>
      <c r="G427">
        <v>173</v>
      </c>
      <c r="H427" s="8">
        <v>0.13600000000000001</v>
      </c>
      <c r="I427">
        <v>1.7</v>
      </c>
      <c r="J427" s="6">
        <v>2329</v>
      </c>
      <c r="K427">
        <v>212</v>
      </c>
      <c r="L427" s="8">
        <v>0.14299999999999999</v>
      </c>
      <c r="M427">
        <v>1.3</v>
      </c>
      <c r="N427" s="6">
        <v>25790</v>
      </c>
      <c r="O427">
        <v>756</v>
      </c>
      <c r="P427" s="11">
        <v>0.36</v>
      </c>
      <c r="Q427">
        <v>0.9</v>
      </c>
      <c r="R427" s="6">
        <v>5277</v>
      </c>
      <c r="S427">
        <v>289</v>
      </c>
      <c r="T427" s="8">
        <v>0.45300000000000001</v>
      </c>
      <c r="U427">
        <v>2.2000000000000002</v>
      </c>
      <c r="V427" s="6">
        <v>2724</v>
      </c>
      <c r="W427">
        <v>288</v>
      </c>
      <c r="X427" s="11">
        <v>0.23</v>
      </c>
      <c r="Y427">
        <v>2.2000000000000002</v>
      </c>
      <c r="Z427" s="6">
        <v>4296</v>
      </c>
      <c r="AA427" s="2">
        <v>317</v>
      </c>
      <c r="AB427" s="9">
        <v>0.27100000000000002</v>
      </c>
      <c r="AC427" s="2">
        <v>1.9</v>
      </c>
      <c r="AD427" s="6">
        <v>4699</v>
      </c>
      <c r="AE427" s="2">
        <v>279</v>
      </c>
      <c r="AF427" s="9">
        <v>0.35599999999999998</v>
      </c>
      <c r="AG427" s="2">
        <v>2.1</v>
      </c>
      <c r="AH427" s="6">
        <v>9834</v>
      </c>
      <c r="AI427">
        <v>469</v>
      </c>
      <c r="AJ427" s="8">
        <v>0.39900000000000002</v>
      </c>
      <c r="AK427">
        <v>1.8</v>
      </c>
      <c r="AL427" s="6">
        <v>2721</v>
      </c>
      <c r="AM427">
        <v>206</v>
      </c>
      <c r="AN427" s="11">
        <v>0.25</v>
      </c>
      <c r="AO427">
        <v>1.9</v>
      </c>
      <c r="AP427" s="6">
        <v>8413</v>
      </c>
      <c r="AQ427">
        <v>418</v>
      </c>
      <c r="AR427" s="11">
        <v>0.31</v>
      </c>
      <c r="AS427">
        <v>1.4</v>
      </c>
      <c r="AT427" s="6">
        <v>12089</v>
      </c>
      <c r="AU427" s="2">
        <v>512</v>
      </c>
      <c r="AV427" s="9">
        <v>0.39400000000000002</v>
      </c>
      <c r="AW427" s="2">
        <v>1.5</v>
      </c>
      <c r="AX427" s="6">
        <v>1123</v>
      </c>
      <c r="AY427" s="2">
        <v>162</v>
      </c>
      <c r="AZ427" s="9">
        <v>0.22800000000000001</v>
      </c>
      <c r="BA427" s="2">
        <v>3.2</v>
      </c>
      <c r="BB427" s="19">
        <f t="shared" si="114"/>
        <v>80687</v>
      </c>
      <c r="BC427" s="20">
        <f t="shared" si="115"/>
        <v>1310.233948575597</v>
      </c>
      <c r="BD427" s="23">
        <f>(BB427/$BB$426)</f>
        <v>0.32411446659114829</v>
      </c>
      <c r="BE427" s="24">
        <f>(SQRT((BC427^2)-((BB427/$BB$426)^2)*($BC$426^2)))/$BB$426</f>
        <v>4.9267649130471762E-3</v>
      </c>
      <c r="BF427" s="25">
        <f>SQRT((($BB$426^2)*(BE427^2))+((BD427^2)*($BC$426^2)))</f>
        <v>1310.233948575597</v>
      </c>
    </row>
    <row r="428" spans="1:58">
      <c r="A428" t="s">
        <v>17</v>
      </c>
      <c r="B428" t="s">
        <v>17</v>
      </c>
      <c r="C428" t="s">
        <v>275</v>
      </c>
      <c r="D428">
        <v>63</v>
      </c>
      <c r="E428" t="s">
        <v>340</v>
      </c>
      <c r="F428" s="5">
        <v>2309</v>
      </c>
      <c r="G428">
        <v>229</v>
      </c>
      <c r="H428" s="8">
        <v>0.22600000000000001</v>
      </c>
      <c r="I428">
        <v>2.2000000000000002</v>
      </c>
      <c r="J428" s="6">
        <v>2653</v>
      </c>
      <c r="K428">
        <v>299</v>
      </c>
      <c r="L428" s="8">
        <v>0.16300000000000001</v>
      </c>
      <c r="M428">
        <v>1.8</v>
      </c>
      <c r="N428" s="6">
        <v>5679</v>
      </c>
      <c r="O428">
        <v>491</v>
      </c>
      <c r="P428" s="8">
        <v>7.9000000000000001E-2</v>
      </c>
      <c r="Q428">
        <v>0.7</v>
      </c>
      <c r="R428" s="6">
        <v>1524</v>
      </c>
      <c r="S428">
        <v>196</v>
      </c>
      <c r="T428" s="8">
        <v>0.13100000000000001</v>
      </c>
      <c r="U428">
        <v>1.7</v>
      </c>
      <c r="V428" s="6">
        <v>2169</v>
      </c>
      <c r="W428">
        <v>264</v>
      </c>
      <c r="X428" s="8">
        <v>0.183</v>
      </c>
      <c r="Y428">
        <v>2.2000000000000002</v>
      </c>
      <c r="Z428" s="6">
        <v>2515</v>
      </c>
      <c r="AA428" s="2">
        <v>270</v>
      </c>
      <c r="AB428" s="9">
        <v>0.159</v>
      </c>
      <c r="AC428" s="2">
        <v>1.6</v>
      </c>
      <c r="AD428" s="6">
        <v>1788</v>
      </c>
      <c r="AE428" s="2">
        <v>238</v>
      </c>
      <c r="AF428" s="9">
        <v>0.13500000000000001</v>
      </c>
      <c r="AG428" s="2">
        <v>1.8</v>
      </c>
      <c r="AH428" s="6">
        <v>3669</v>
      </c>
      <c r="AI428">
        <v>398</v>
      </c>
      <c r="AJ428" s="8">
        <v>0.14899999999999999</v>
      </c>
      <c r="AK428">
        <v>1.6</v>
      </c>
      <c r="AL428" s="6">
        <v>2320</v>
      </c>
      <c r="AM428">
        <v>286</v>
      </c>
      <c r="AN428" s="8">
        <v>0.21299999999999999</v>
      </c>
      <c r="AO428">
        <v>2.5</v>
      </c>
      <c r="AP428" s="6">
        <v>3550</v>
      </c>
      <c r="AQ428">
        <v>326</v>
      </c>
      <c r="AR428" s="8">
        <v>0.13100000000000001</v>
      </c>
      <c r="AS428">
        <v>1.2</v>
      </c>
      <c r="AT428" s="6">
        <v>4823</v>
      </c>
      <c r="AU428" s="2">
        <v>418</v>
      </c>
      <c r="AV428" s="9">
        <v>0.157</v>
      </c>
      <c r="AW428" s="2">
        <v>1.3</v>
      </c>
      <c r="AX428" s="6">
        <v>1073</v>
      </c>
      <c r="AY428" s="2">
        <v>156</v>
      </c>
      <c r="AZ428" s="9">
        <v>0.218</v>
      </c>
      <c r="BA428" s="2">
        <v>3</v>
      </c>
      <c r="BB428" s="19">
        <f t="shared" si="114"/>
        <v>34072</v>
      </c>
      <c r="BC428" s="20">
        <f t="shared" si="115"/>
        <v>1079.8680474946927</v>
      </c>
      <c r="BD428" s="23">
        <f t="shared" ref="BD428:BD435" si="116">(BB428/$BB$426)</f>
        <v>0.13686502293670114</v>
      </c>
      <c r="BE428" s="24">
        <f t="shared" ref="BE428:BE435" si="117">(SQRT((BC428^2)-((BB428/$BB$426)^2)*($BC$426^2)))/$BB$426</f>
        <v>4.266730966801054E-3</v>
      </c>
      <c r="BF428" s="25">
        <f t="shared" ref="BF428:BF435" si="118">SQRT((($BB$426^2)*(BE428^2))+((BD428^2)*($BC$426^2)))</f>
        <v>1079.8680474946927</v>
      </c>
    </row>
    <row r="429" spans="1:58">
      <c r="A429" t="s">
        <v>17</v>
      </c>
      <c r="B429" t="s">
        <v>17</v>
      </c>
      <c r="C429" t="s">
        <v>275</v>
      </c>
      <c r="D429">
        <v>64</v>
      </c>
      <c r="E429" t="s">
        <v>341</v>
      </c>
      <c r="F429" s="5">
        <v>4549</v>
      </c>
      <c r="G429">
        <v>331</v>
      </c>
      <c r="H429" s="8">
        <v>0.44500000000000001</v>
      </c>
      <c r="I429">
        <v>3</v>
      </c>
      <c r="J429" s="6">
        <v>8586</v>
      </c>
      <c r="K429">
        <v>441</v>
      </c>
      <c r="L429" s="8">
        <v>0.52900000000000003</v>
      </c>
      <c r="M429">
        <v>2.2000000000000002</v>
      </c>
      <c r="N429" s="6">
        <v>30674</v>
      </c>
      <c r="O429">
        <v>782</v>
      </c>
      <c r="P429" s="8">
        <v>0.42799999999999999</v>
      </c>
      <c r="Q429">
        <v>1.1000000000000001</v>
      </c>
      <c r="R429" s="6">
        <v>3759</v>
      </c>
      <c r="S429">
        <v>299</v>
      </c>
      <c r="T429" s="8">
        <v>0.32300000000000001</v>
      </c>
      <c r="U429">
        <v>2.5</v>
      </c>
      <c r="V429" s="6">
        <v>5533</v>
      </c>
      <c r="W429">
        <v>366</v>
      </c>
      <c r="X429" s="8">
        <v>0.46600000000000003</v>
      </c>
      <c r="Y429">
        <v>3</v>
      </c>
      <c r="Z429" s="6">
        <v>6664</v>
      </c>
      <c r="AA429" s="2">
        <v>383</v>
      </c>
      <c r="AB429" s="10">
        <v>0.42</v>
      </c>
      <c r="AC429" s="2">
        <v>2.4</v>
      </c>
      <c r="AD429" s="6">
        <v>5365</v>
      </c>
      <c r="AE429" s="2">
        <v>376</v>
      </c>
      <c r="AF429" s="9">
        <v>0.40699999999999997</v>
      </c>
      <c r="AG429" s="2">
        <v>2.6</v>
      </c>
      <c r="AH429" s="6">
        <v>9657</v>
      </c>
      <c r="AI429">
        <v>586</v>
      </c>
      <c r="AJ429" s="8">
        <v>0.39200000000000002</v>
      </c>
      <c r="AK429">
        <v>2.1</v>
      </c>
      <c r="AL429" s="6">
        <v>4178</v>
      </c>
      <c r="AM429">
        <v>305</v>
      </c>
      <c r="AN429" s="8">
        <v>0.38300000000000001</v>
      </c>
      <c r="AO429">
        <v>2.7</v>
      </c>
      <c r="AP429" s="6">
        <v>11698</v>
      </c>
      <c r="AQ429">
        <v>499</v>
      </c>
      <c r="AR429" s="8">
        <v>0.43099999999999999</v>
      </c>
      <c r="AS429">
        <v>1.7</v>
      </c>
      <c r="AT429" s="6">
        <v>11231</v>
      </c>
      <c r="AU429" s="2">
        <v>599</v>
      </c>
      <c r="AV429" s="9">
        <v>0.36599999999999999</v>
      </c>
      <c r="AW429" s="2">
        <v>1.8</v>
      </c>
      <c r="AX429" s="6">
        <v>2012</v>
      </c>
      <c r="AY429" s="2">
        <v>244</v>
      </c>
      <c r="AZ429" s="9">
        <v>0.40799999999999997</v>
      </c>
      <c r="BA429" s="2">
        <v>4.5999999999999996</v>
      </c>
      <c r="BB429" s="19">
        <f t="shared" si="114"/>
        <v>103906</v>
      </c>
      <c r="BC429" s="20">
        <f t="shared" si="115"/>
        <v>1590.8321721665047</v>
      </c>
      <c r="BD429" s="23">
        <f t="shared" si="116"/>
        <v>0.41738368963550326</v>
      </c>
      <c r="BE429" s="24">
        <f t="shared" si="117"/>
        <v>5.928880826837726E-3</v>
      </c>
      <c r="BF429" s="25">
        <f t="shared" si="118"/>
        <v>1590.8321721665045</v>
      </c>
    </row>
    <row r="430" spans="1:58">
      <c r="A430" t="s">
        <v>17</v>
      </c>
      <c r="B430" t="s">
        <v>17</v>
      </c>
      <c r="C430" t="s">
        <v>275</v>
      </c>
      <c r="D430">
        <v>65</v>
      </c>
      <c r="E430" t="s">
        <v>342</v>
      </c>
      <c r="F430">
        <v>953</v>
      </c>
      <c r="G430">
        <v>182</v>
      </c>
      <c r="H430" s="8">
        <v>9.2999999999999999E-2</v>
      </c>
      <c r="I430">
        <v>1.7</v>
      </c>
      <c r="J430" s="6">
        <v>1714</v>
      </c>
      <c r="K430">
        <v>235</v>
      </c>
      <c r="L430" s="8">
        <v>0.106</v>
      </c>
      <c r="M430">
        <v>1.4</v>
      </c>
      <c r="N430" s="6">
        <v>7682</v>
      </c>
      <c r="O430">
        <v>571</v>
      </c>
      <c r="P430" s="8">
        <v>0.107</v>
      </c>
      <c r="Q430">
        <v>0.8</v>
      </c>
      <c r="R430" s="1">
        <v>700</v>
      </c>
      <c r="S430">
        <v>146</v>
      </c>
      <c r="T430" s="11">
        <v>0.06</v>
      </c>
      <c r="U430">
        <v>1.3</v>
      </c>
      <c r="V430" s="1">
        <v>484</v>
      </c>
      <c r="W430">
        <v>135</v>
      </c>
      <c r="X430" s="8">
        <v>4.1000000000000002E-2</v>
      </c>
      <c r="Y430">
        <v>1.1000000000000001</v>
      </c>
      <c r="Z430" s="6">
        <v>1411</v>
      </c>
      <c r="AA430" s="2">
        <v>231</v>
      </c>
      <c r="AB430" s="9">
        <v>8.8999999999999996E-2</v>
      </c>
      <c r="AC430" s="2">
        <v>1.4</v>
      </c>
      <c r="AD430" s="1">
        <v>448</v>
      </c>
      <c r="AE430" s="2">
        <v>131</v>
      </c>
      <c r="AF430" s="9">
        <v>3.4000000000000002E-2</v>
      </c>
      <c r="AG430" s="2">
        <v>1</v>
      </c>
      <c r="AH430" s="1">
        <v>656</v>
      </c>
      <c r="AI430">
        <v>190</v>
      </c>
      <c r="AJ430" s="8">
        <v>2.7E-2</v>
      </c>
      <c r="AK430">
        <v>0.8</v>
      </c>
      <c r="AL430" s="1">
        <v>845</v>
      </c>
      <c r="AM430">
        <v>197</v>
      </c>
      <c r="AN430" s="8">
        <v>7.8E-2</v>
      </c>
      <c r="AO430">
        <v>1.8</v>
      </c>
      <c r="AP430" s="6">
        <v>2168</v>
      </c>
      <c r="AQ430">
        <v>300</v>
      </c>
      <c r="AR430" s="11">
        <v>0.08</v>
      </c>
      <c r="AS430">
        <v>1.1000000000000001</v>
      </c>
      <c r="AT430" s="6">
        <v>1356</v>
      </c>
      <c r="AU430" s="2">
        <v>228</v>
      </c>
      <c r="AV430" s="9">
        <v>4.3999999999999997E-2</v>
      </c>
      <c r="AW430" s="2">
        <v>0.8</v>
      </c>
      <c r="AX430" s="1">
        <v>320</v>
      </c>
      <c r="AY430" s="2">
        <v>113</v>
      </c>
      <c r="AZ430" s="9">
        <v>6.5000000000000002E-2</v>
      </c>
      <c r="BA430" s="2">
        <v>2.2999999999999998</v>
      </c>
      <c r="BB430" s="19">
        <f t="shared" si="114"/>
        <v>18737</v>
      </c>
      <c r="BC430" s="20">
        <f t="shared" si="115"/>
        <v>868.39795025092042</v>
      </c>
      <c r="BD430" s="23">
        <f t="shared" si="116"/>
        <v>7.5265318583146543E-2</v>
      </c>
      <c r="BE430" s="24">
        <f t="shared" si="117"/>
        <v>3.4617045628795536E-3</v>
      </c>
      <c r="BF430" s="25">
        <f t="shared" si="118"/>
        <v>868.39795025092042</v>
      </c>
    </row>
    <row r="431" spans="1:58">
      <c r="A431" t="s">
        <v>17</v>
      </c>
      <c r="B431" t="s">
        <v>17</v>
      </c>
      <c r="C431" t="s">
        <v>275</v>
      </c>
      <c r="D431">
        <v>66</v>
      </c>
      <c r="E431" t="s">
        <v>343</v>
      </c>
      <c r="F431">
        <v>0</v>
      </c>
      <c r="G431">
        <v>119</v>
      </c>
      <c r="H431" s="11">
        <v>0</v>
      </c>
      <c r="I431">
        <v>0.3</v>
      </c>
      <c r="J431" s="1">
        <v>14</v>
      </c>
      <c r="K431">
        <v>18</v>
      </c>
      <c r="L431" s="8">
        <v>1E-3</v>
      </c>
      <c r="M431">
        <v>0.1</v>
      </c>
      <c r="N431" s="1">
        <v>19</v>
      </c>
      <c r="O431">
        <v>25</v>
      </c>
      <c r="P431" s="11">
        <v>0</v>
      </c>
      <c r="Q431">
        <v>0.1</v>
      </c>
      <c r="R431" s="1">
        <v>21</v>
      </c>
      <c r="S431">
        <v>17</v>
      </c>
      <c r="T431" s="8">
        <v>2E-3</v>
      </c>
      <c r="U431">
        <v>0.1</v>
      </c>
      <c r="V431" s="1">
        <v>54</v>
      </c>
      <c r="W431">
        <v>43</v>
      </c>
      <c r="X431" s="8">
        <v>5.0000000000000001E-3</v>
      </c>
      <c r="Y431">
        <v>0.4</v>
      </c>
      <c r="Z431" s="1">
        <v>22</v>
      </c>
      <c r="AA431" s="2">
        <v>25</v>
      </c>
      <c r="AB431" s="9">
        <v>1E-3</v>
      </c>
      <c r="AC431" s="2">
        <v>0.2</v>
      </c>
      <c r="AD431" s="1">
        <v>146</v>
      </c>
      <c r="AE431" s="2">
        <v>90</v>
      </c>
      <c r="AF431" s="9">
        <v>1.0999999999999999E-2</v>
      </c>
      <c r="AG431" s="2">
        <v>0.7</v>
      </c>
      <c r="AH431" s="1">
        <v>71</v>
      </c>
      <c r="AI431">
        <v>45</v>
      </c>
      <c r="AJ431" s="8">
        <v>3.0000000000000001E-3</v>
      </c>
      <c r="AK431">
        <v>0.2</v>
      </c>
      <c r="AL431" s="1">
        <v>0</v>
      </c>
      <c r="AM431">
        <v>119</v>
      </c>
      <c r="AN431" s="11">
        <v>0</v>
      </c>
      <c r="AO431">
        <v>0.3</v>
      </c>
      <c r="AP431" s="1">
        <v>8</v>
      </c>
      <c r="AQ431">
        <v>11</v>
      </c>
      <c r="AR431" s="11">
        <v>0</v>
      </c>
      <c r="AS431">
        <v>0.1</v>
      </c>
      <c r="AT431" s="1">
        <v>33</v>
      </c>
      <c r="AU431" s="2">
        <v>32</v>
      </c>
      <c r="AV431" s="9">
        <v>1E-3</v>
      </c>
      <c r="AW431" s="2">
        <v>0.1</v>
      </c>
      <c r="AX431" s="1">
        <v>59</v>
      </c>
      <c r="AY431" s="2">
        <v>44</v>
      </c>
      <c r="AZ431" s="9">
        <v>1.2E-2</v>
      </c>
      <c r="BA431" s="2">
        <v>0.9</v>
      </c>
      <c r="BB431" s="19">
        <f t="shared" si="114"/>
        <v>447</v>
      </c>
      <c r="BC431" s="20">
        <f t="shared" si="115"/>
        <v>212.6969675383267</v>
      </c>
      <c r="BD431" s="23">
        <f t="shared" si="116"/>
        <v>1.7955701236412715E-3</v>
      </c>
      <c r="BE431" s="24">
        <f t="shared" si="117"/>
        <v>8.5432841646972352E-4</v>
      </c>
      <c r="BF431" s="25">
        <f t="shared" si="118"/>
        <v>212.6969675383267</v>
      </c>
    </row>
    <row r="432" spans="1:58">
      <c r="A432" t="s">
        <v>17</v>
      </c>
      <c r="B432" t="s">
        <v>17</v>
      </c>
      <c r="C432" t="s">
        <v>275</v>
      </c>
      <c r="D432">
        <v>67</v>
      </c>
      <c r="E432" t="s">
        <v>344</v>
      </c>
      <c r="F432">
        <v>917</v>
      </c>
      <c r="G432">
        <v>186</v>
      </c>
      <c r="H432" s="11">
        <v>0.09</v>
      </c>
      <c r="I432">
        <v>1.8</v>
      </c>
      <c r="J432" s="1">
        <v>738</v>
      </c>
      <c r="K432">
        <v>154</v>
      </c>
      <c r="L432" s="8">
        <v>4.4999999999999998E-2</v>
      </c>
      <c r="M432">
        <v>1</v>
      </c>
      <c r="N432" s="6">
        <v>1280</v>
      </c>
      <c r="O432">
        <v>223</v>
      </c>
      <c r="P432" s="8">
        <v>1.7999999999999999E-2</v>
      </c>
      <c r="Q432">
        <v>0.3</v>
      </c>
      <c r="R432" s="1">
        <v>219</v>
      </c>
      <c r="S432">
        <v>82</v>
      </c>
      <c r="T432" s="8">
        <v>1.9E-2</v>
      </c>
      <c r="U432">
        <v>0.7</v>
      </c>
      <c r="V432" s="1">
        <v>774</v>
      </c>
      <c r="W432">
        <v>162</v>
      </c>
      <c r="X432" s="8">
        <v>6.5000000000000002E-2</v>
      </c>
      <c r="Y432">
        <v>1.4</v>
      </c>
      <c r="Z432" s="1">
        <v>696</v>
      </c>
      <c r="AA432" s="2">
        <v>163</v>
      </c>
      <c r="AB432" s="9">
        <v>4.3999999999999997E-2</v>
      </c>
      <c r="AC432" s="2">
        <v>1</v>
      </c>
      <c r="AD432" s="1">
        <v>608</v>
      </c>
      <c r="AE432" s="2">
        <v>165</v>
      </c>
      <c r="AF432" s="9">
        <v>4.5999999999999999E-2</v>
      </c>
      <c r="AG432" s="2">
        <v>1.2</v>
      </c>
      <c r="AH432" s="1">
        <v>690</v>
      </c>
      <c r="AI432">
        <v>176</v>
      </c>
      <c r="AJ432" s="8">
        <v>2.8000000000000001E-2</v>
      </c>
      <c r="AK432">
        <v>0.7</v>
      </c>
      <c r="AL432" s="1">
        <v>736</v>
      </c>
      <c r="AM432">
        <v>156</v>
      </c>
      <c r="AN432" s="8">
        <v>6.8000000000000005E-2</v>
      </c>
      <c r="AO432">
        <v>1.4</v>
      </c>
      <c r="AP432" s="6">
        <v>1075</v>
      </c>
      <c r="AQ432">
        <v>187</v>
      </c>
      <c r="AR432" s="11">
        <v>0.04</v>
      </c>
      <c r="AS432">
        <v>0.7</v>
      </c>
      <c r="AT432" s="1">
        <v>841</v>
      </c>
      <c r="AU432" s="2">
        <v>197</v>
      </c>
      <c r="AV432" s="9">
        <v>2.7E-2</v>
      </c>
      <c r="AW432" s="2">
        <v>0.6</v>
      </c>
      <c r="AX432" s="1">
        <v>314</v>
      </c>
      <c r="AY432" s="2">
        <v>102</v>
      </c>
      <c r="AZ432" s="9">
        <v>6.4000000000000001E-2</v>
      </c>
      <c r="BA432" s="2">
        <v>2.1</v>
      </c>
      <c r="BB432" s="19">
        <f t="shared" si="114"/>
        <v>8888</v>
      </c>
      <c r="BC432" s="20">
        <f t="shared" si="115"/>
        <v>578.18422669595543</v>
      </c>
      <c r="BD432" s="23">
        <f t="shared" si="116"/>
        <v>3.57025218320439E-2</v>
      </c>
      <c r="BE432" s="24">
        <f t="shared" si="117"/>
        <v>2.3135580457528805E-3</v>
      </c>
      <c r="BF432" s="25">
        <f t="shared" si="118"/>
        <v>578.18422669595543</v>
      </c>
    </row>
    <row r="433" spans="1:58">
      <c r="A433" t="s">
        <v>17</v>
      </c>
      <c r="B433" t="s">
        <v>17</v>
      </c>
      <c r="C433" t="s">
        <v>275</v>
      </c>
      <c r="D433">
        <v>68</v>
      </c>
      <c r="E433" t="s">
        <v>345</v>
      </c>
      <c r="F433">
        <v>0</v>
      </c>
      <c r="G433">
        <v>119</v>
      </c>
      <c r="H433" s="11">
        <v>0</v>
      </c>
      <c r="I433">
        <v>0.3</v>
      </c>
      <c r="J433" s="1">
        <v>0</v>
      </c>
      <c r="K433">
        <v>119</v>
      </c>
      <c r="L433" s="11">
        <v>0</v>
      </c>
      <c r="M433">
        <v>0.2</v>
      </c>
      <c r="N433" s="1">
        <v>3</v>
      </c>
      <c r="O433">
        <v>5</v>
      </c>
      <c r="P433" s="11">
        <v>0</v>
      </c>
      <c r="Q433">
        <v>0.1</v>
      </c>
      <c r="R433" s="1">
        <v>0</v>
      </c>
      <c r="S433">
        <v>119</v>
      </c>
      <c r="T433" s="11">
        <v>0</v>
      </c>
      <c r="U433">
        <v>0.3</v>
      </c>
      <c r="V433" s="1">
        <v>0</v>
      </c>
      <c r="W433">
        <v>119</v>
      </c>
      <c r="X433" s="11">
        <v>0</v>
      </c>
      <c r="Y433">
        <v>0.3</v>
      </c>
      <c r="Z433" s="1">
        <v>0</v>
      </c>
      <c r="AA433" s="2">
        <v>119</v>
      </c>
      <c r="AB433" s="10">
        <v>0</v>
      </c>
      <c r="AC433" s="2">
        <v>0.2</v>
      </c>
      <c r="AD433" s="1">
        <v>35</v>
      </c>
      <c r="AE433" s="2">
        <v>55</v>
      </c>
      <c r="AF433" s="9">
        <v>3.0000000000000001E-3</v>
      </c>
      <c r="AG433" s="2">
        <v>0.4</v>
      </c>
      <c r="AH433" s="1">
        <v>0</v>
      </c>
      <c r="AI433">
        <v>119</v>
      </c>
      <c r="AJ433" s="11">
        <v>0</v>
      </c>
      <c r="AK433">
        <v>0.1</v>
      </c>
      <c r="AL433" s="1">
        <v>0</v>
      </c>
      <c r="AM433">
        <v>119</v>
      </c>
      <c r="AN433" s="11">
        <v>0</v>
      </c>
      <c r="AO433">
        <v>0.3</v>
      </c>
      <c r="AP433" s="1">
        <v>0</v>
      </c>
      <c r="AQ433">
        <v>119</v>
      </c>
      <c r="AR433" s="11">
        <v>0</v>
      </c>
      <c r="AS433">
        <v>0.1</v>
      </c>
      <c r="AT433" s="1">
        <v>0</v>
      </c>
      <c r="AU433" s="2">
        <v>119</v>
      </c>
      <c r="AV433" s="10">
        <v>0</v>
      </c>
      <c r="AW433" s="2">
        <v>0.1</v>
      </c>
      <c r="AX433" s="1">
        <v>0</v>
      </c>
      <c r="AY433" s="2">
        <v>119</v>
      </c>
      <c r="AZ433" s="10">
        <v>0</v>
      </c>
      <c r="BA433" s="2">
        <v>0.7</v>
      </c>
      <c r="BB433" s="19">
        <f t="shared" si="114"/>
        <v>38</v>
      </c>
      <c r="BC433" s="20">
        <f t="shared" si="115"/>
        <v>380.3419514068886</v>
      </c>
      <c r="BD433" s="23">
        <f t="shared" si="116"/>
        <v>1.5264354518650631E-4</v>
      </c>
      <c r="BE433" s="24">
        <f t="shared" si="117"/>
        <v>1.5278087997850809E-3</v>
      </c>
      <c r="BF433" s="25">
        <f t="shared" si="118"/>
        <v>380.34195140688865</v>
      </c>
    </row>
    <row r="434" spans="1:58">
      <c r="A434" t="s">
        <v>17</v>
      </c>
      <c r="B434" t="s">
        <v>17</v>
      </c>
      <c r="C434" t="s">
        <v>275</v>
      </c>
      <c r="D434">
        <v>69</v>
      </c>
      <c r="E434" t="s">
        <v>346</v>
      </c>
      <c r="F434">
        <v>49</v>
      </c>
      <c r="G434">
        <v>27</v>
      </c>
      <c r="H434" s="8">
        <v>5.0000000000000001E-3</v>
      </c>
      <c r="I434">
        <v>0.3</v>
      </c>
      <c r="J434" s="1">
        <v>156</v>
      </c>
      <c r="K434">
        <v>98</v>
      </c>
      <c r="L434" s="11">
        <v>0.01</v>
      </c>
      <c r="M434">
        <v>0.6</v>
      </c>
      <c r="N434" s="1">
        <v>386</v>
      </c>
      <c r="O434">
        <v>114</v>
      </c>
      <c r="P434" s="8">
        <v>5.0000000000000001E-3</v>
      </c>
      <c r="Q434">
        <v>0.2</v>
      </c>
      <c r="R434" s="1">
        <v>95</v>
      </c>
      <c r="S434">
        <v>48</v>
      </c>
      <c r="T434" s="8">
        <v>8.0000000000000002E-3</v>
      </c>
      <c r="U434">
        <v>0.4</v>
      </c>
      <c r="V434" s="1">
        <v>99</v>
      </c>
      <c r="W434">
        <v>84</v>
      </c>
      <c r="X434" s="8">
        <v>8.0000000000000002E-3</v>
      </c>
      <c r="Y434">
        <v>0.7</v>
      </c>
      <c r="Z434" s="1">
        <v>135</v>
      </c>
      <c r="AA434" s="2">
        <v>71</v>
      </c>
      <c r="AB434" s="9">
        <v>8.9999999999999993E-3</v>
      </c>
      <c r="AC434" s="2">
        <v>0.4</v>
      </c>
      <c r="AD434" s="1">
        <v>52</v>
      </c>
      <c r="AE434" s="2">
        <v>40</v>
      </c>
      <c r="AF434" s="9">
        <v>4.0000000000000001E-3</v>
      </c>
      <c r="AG434" s="2">
        <v>0.3</v>
      </c>
      <c r="AH434" s="1">
        <v>53</v>
      </c>
      <c r="AI434">
        <v>37</v>
      </c>
      <c r="AJ434" s="8">
        <v>2E-3</v>
      </c>
      <c r="AK434">
        <v>0.1</v>
      </c>
      <c r="AL434" s="1">
        <v>69</v>
      </c>
      <c r="AM434">
        <v>46</v>
      </c>
      <c r="AN434" s="8">
        <v>6.0000000000000001E-3</v>
      </c>
      <c r="AO434">
        <v>0.4</v>
      </c>
      <c r="AP434" s="1">
        <v>120</v>
      </c>
      <c r="AQ434">
        <v>65</v>
      </c>
      <c r="AR434" s="8">
        <v>4.0000000000000001E-3</v>
      </c>
      <c r="AS434">
        <v>0.2</v>
      </c>
      <c r="AT434" s="1">
        <v>201</v>
      </c>
      <c r="AU434" s="2">
        <v>133</v>
      </c>
      <c r="AV434" s="9">
        <v>7.0000000000000001E-3</v>
      </c>
      <c r="AW434" s="2">
        <v>0.4</v>
      </c>
      <c r="AX434" s="1">
        <v>27</v>
      </c>
      <c r="AY434" s="2">
        <v>34</v>
      </c>
      <c r="AZ434" s="9">
        <v>5.0000000000000001E-3</v>
      </c>
      <c r="BA434" s="2">
        <v>0.7</v>
      </c>
      <c r="BB434" s="19">
        <f t="shared" si="114"/>
        <v>1442</v>
      </c>
      <c r="BC434" s="20">
        <f t="shared" si="115"/>
        <v>256.68073554515149</v>
      </c>
      <c r="BD434" s="23">
        <f t="shared" si="116"/>
        <v>5.7924208462879498E-3</v>
      </c>
      <c r="BE434" s="24">
        <f t="shared" si="117"/>
        <v>1.0305389370405555E-3</v>
      </c>
      <c r="BF434" s="25">
        <f t="shared" si="118"/>
        <v>256.68073554515149</v>
      </c>
    </row>
    <row r="435" spans="1:58">
      <c r="A435" t="s">
        <v>17</v>
      </c>
      <c r="B435" t="s">
        <v>17</v>
      </c>
      <c r="C435" t="s">
        <v>275</v>
      </c>
      <c r="D435">
        <v>70</v>
      </c>
      <c r="E435" t="s">
        <v>347</v>
      </c>
      <c r="F435">
        <v>53</v>
      </c>
      <c r="G435">
        <v>34</v>
      </c>
      <c r="H435" s="8">
        <v>5.0000000000000001E-3</v>
      </c>
      <c r="I435">
        <v>0.3</v>
      </c>
      <c r="J435" s="1">
        <v>47</v>
      </c>
      <c r="K435">
        <v>40</v>
      </c>
      <c r="L435" s="8">
        <v>3.0000000000000001E-3</v>
      </c>
      <c r="M435">
        <v>0.2</v>
      </c>
      <c r="N435" s="1">
        <v>120</v>
      </c>
      <c r="O435">
        <v>57</v>
      </c>
      <c r="P435" s="8">
        <v>2E-3</v>
      </c>
      <c r="Q435">
        <v>0.1</v>
      </c>
      <c r="R435" s="1">
        <v>60</v>
      </c>
      <c r="S435">
        <v>56</v>
      </c>
      <c r="T435" s="8">
        <v>5.0000000000000001E-3</v>
      </c>
      <c r="U435">
        <v>0.5</v>
      </c>
      <c r="V435" s="1">
        <v>25</v>
      </c>
      <c r="W435">
        <v>29</v>
      </c>
      <c r="X435" s="8">
        <v>2E-3</v>
      </c>
      <c r="Y435">
        <v>0.2</v>
      </c>
      <c r="Z435" s="1">
        <v>122</v>
      </c>
      <c r="AA435" s="2">
        <v>95</v>
      </c>
      <c r="AB435" s="9">
        <v>8.0000000000000002E-3</v>
      </c>
      <c r="AC435" s="2">
        <v>0.6</v>
      </c>
      <c r="AD435" s="1">
        <v>55</v>
      </c>
      <c r="AE435" s="2">
        <v>41</v>
      </c>
      <c r="AF435" s="9">
        <v>4.0000000000000001E-3</v>
      </c>
      <c r="AG435" s="2">
        <v>0.3</v>
      </c>
      <c r="AH435" s="1">
        <v>31</v>
      </c>
      <c r="AI435">
        <v>32</v>
      </c>
      <c r="AJ435" s="8">
        <v>1E-3</v>
      </c>
      <c r="AK435">
        <v>0.1</v>
      </c>
      <c r="AL435" s="1">
        <v>28</v>
      </c>
      <c r="AM435">
        <v>31</v>
      </c>
      <c r="AN435" s="8">
        <v>3.0000000000000001E-3</v>
      </c>
      <c r="AO435">
        <v>0.3</v>
      </c>
      <c r="AP435" s="1">
        <v>94</v>
      </c>
      <c r="AQ435">
        <v>51</v>
      </c>
      <c r="AR435" s="8">
        <v>3.0000000000000001E-3</v>
      </c>
      <c r="AS435">
        <v>0.2</v>
      </c>
      <c r="AT435" s="1">
        <v>94</v>
      </c>
      <c r="AU435" s="2">
        <v>58</v>
      </c>
      <c r="AV435" s="9">
        <v>3.0000000000000001E-3</v>
      </c>
      <c r="AW435" s="2">
        <v>0.2</v>
      </c>
      <c r="AX435" s="1">
        <v>0</v>
      </c>
      <c r="AY435" s="2">
        <v>119</v>
      </c>
      <c r="AZ435" s="10">
        <v>0</v>
      </c>
      <c r="BA435" s="2">
        <v>0.7</v>
      </c>
      <c r="BB435" s="19">
        <f t="shared" si="114"/>
        <v>729</v>
      </c>
      <c r="BC435" s="20">
        <f t="shared" si="115"/>
        <v>206.87919180043215</v>
      </c>
      <c r="BD435" s="23">
        <f t="shared" si="116"/>
        <v>2.9283459063411343E-3</v>
      </c>
      <c r="BE435" s="24">
        <f t="shared" si="117"/>
        <v>8.308519946281888E-4</v>
      </c>
      <c r="BF435" s="25">
        <f t="shared" si="118"/>
        <v>206.87919180043215</v>
      </c>
    </row>
    <row r="436" spans="1:58">
      <c r="A436" t="s">
        <v>17</v>
      </c>
      <c r="B436" t="s">
        <v>17</v>
      </c>
      <c r="C436" t="s">
        <v>275</v>
      </c>
      <c r="D436">
        <v>70.3</v>
      </c>
      <c r="BB436" s="19"/>
      <c r="BC436" s="16"/>
      <c r="BD436" s="16"/>
      <c r="BE436" s="16"/>
      <c r="BF436" s="15"/>
    </row>
    <row r="437" spans="1:58">
      <c r="A437" t="s">
        <v>17</v>
      </c>
      <c r="B437" t="s">
        <v>17</v>
      </c>
      <c r="C437" t="s">
        <v>275</v>
      </c>
      <c r="D437">
        <v>70.5</v>
      </c>
      <c r="E437" t="s">
        <v>348</v>
      </c>
      <c r="BB437" s="19"/>
      <c r="BC437" s="16"/>
      <c r="BD437" s="16"/>
      <c r="BE437" s="16"/>
      <c r="BF437" s="15"/>
    </row>
    <row r="438" spans="1:58">
      <c r="A438" t="s">
        <v>17</v>
      </c>
      <c r="B438" t="s">
        <v>17</v>
      </c>
      <c r="C438" t="s">
        <v>275</v>
      </c>
      <c r="D438">
        <v>71</v>
      </c>
      <c r="E438" t="s">
        <v>279</v>
      </c>
      <c r="F438" s="5">
        <v>10222</v>
      </c>
      <c r="G438">
        <v>301</v>
      </c>
      <c r="H438" s="5">
        <v>10222</v>
      </c>
      <c r="J438" s="6">
        <v>16237</v>
      </c>
      <c r="K438">
        <v>460</v>
      </c>
      <c r="L438" s="5">
        <v>16237</v>
      </c>
      <c r="N438" s="6">
        <v>71633</v>
      </c>
      <c r="O438">
        <v>665</v>
      </c>
      <c r="P438" s="5">
        <v>71633</v>
      </c>
      <c r="R438" s="6">
        <v>11655</v>
      </c>
      <c r="S438">
        <v>226</v>
      </c>
      <c r="T438" s="5">
        <v>11655</v>
      </c>
      <c r="V438" s="6">
        <v>11862</v>
      </c>
      <c r="W438">
        <v>327</v>
      </c>
      <c r="X438" s="5">
        <v>11862</v>
      </c>
      <c r="Z438" s="6">
        <v>15861</v>
      </c>
      <c r="AA438" s="2">
        <v>319</v>
      </c>
      <c r="AB438" s="7">
        <v>15861</v>
      </c>
      <c r="AD438" s="6">
        <v>13196</v>
      </c>
      <c r="AE438" s="2">
        <v>283</v>
      </c>
      <c r="AF438" s="7">
        <v>13196</v>
      </c>
      <c r="AH438" s="6">
        <v>24661</v>
      </c>
      <c r="AI438">
        <v>480</v>
      </c>
      <c r="AJ438" s="5">
        <v>24661</v>
      </c>
      <c r="AL438" s="6">
        <v>10897</v>
      </c>
      <c r="AM438">
        <v>329</v>
      </c>
      <c r="AN438" s="5">
        <v>10897</v>
      </c>
      <c r="AP438" s="6">
        <v>27126</v>
      </c>
      <c r="AQ438">
        <v>464</v>
      </c>
      <c r="AR438" s="5">
        <v>27126</v>
      </c>
      <c r="AT438" s="6">
        <v>30668</v>
      </c>
      <c r="AU438" s="2">
        <v>594</v>
      </c>
      <c r="AV438" s="7">
        <v>30668</v>
      </c>
      <c r="AX438" s="6">
        <v>4928</v>
      </c>
      <c r="AY438" s="2">
        <v>176</v>
      </c>
      <c r="AZ438" s="7">
        <v>4928</v>
      </c>
      <c r="BB438" s="19">
        <f>SUM(F438,J438,N438,R438,V438,Z438,AD438,AH438,AL438,AP438,AT438,AX438)</f>
        <v>248946</v>
      </c>
      <c r="BC438" s="20">
        <f>SQRT((G438^2)+(K438^2)+(O438^2)+(S438^2)+(W438^2)+(AA438^2)+(AE438^2)+(AI438^2)+(AM438^2)+(AQ438^2)+(AU438^2)+(AY438^2))</f>
        <v>1421.9810125314614</v>
      </c>
      <c r="BD438" s="20">
        <f>SUM(H438,L438,P438,T438,X438,AB438,AF438,AJ438,AN438,AR438,AV438,AZ438)</f>
        <v>248946</v>
      </c>
      <c r="BE438" s="16"/>
      <c r="BF438" s="15"/>
    </row>
    <row r="439" spans="1:58">
      <c r="A439" t="s">
        <v>17</v>
      </c>
      <c r="B439" t="s">
        <v>17</v>
      </c>
      <c r="C439" t="s">
        <v>275</v>
      </c>
      <c r="D439">
        <v>72</v>
      </c>
      <c r="E439" t="s">
        <v>349</v>
      </c>
      <c r="F439">
        <v>94</v>
      </c>
      <c r="G439">
        <v>77</v>
      </c>
      <c r="H439" s="8">
        <v>8.9999999999999993E-3</v>
      </c>
      <c r="I439">
        <v>0.8</v>
      </c>
      <c r="J439" s="1">
        <v>187</v>
      </c>
      <c r="K439">
        <v>93</v>
      </c>
      <c r="L439" s="8">
        <v>1.2E-2</v>
      </c>
      <c r="M439">
        <v>0.6</v>
      </c>
      <c r="N439" s="1">
        <v>288</v>
      </c>
      <c r="O439">
        <v>169</v>
      </c>
      <c r="P439" s="8">
        <v>4.0000000000000001E-3</v>
      </c>
      <c r="Q439">
        <v>0.2</v>
      </c>
      <c r="R439" s="1">
        <v>45</v>
      </c>
      <c r="S439">
        <v>46</v>
      </c>
      <c r="T439" s="8">
        <v>4.0000000000000001E-3</v>
      </c>
      <c r="U439">
        <v>0.4</v>
      </c>
      <c r="V439" s="1">
        <v>70</v>
      </c>
      <c r="W439">
        <v>47</v>
      </c>
      <c r="X439" s="8">
        <v>6.0000000000000001E-3</v>
      </c>
      <c r="Y439">
        <v>0.4</v>
      </c>
      <c r="Z439" s="1">
        <v>93</v>
      </c>
      <c r="AA439" s="2">
        <v>82</v>
      </c>
      <c r="AB439" s="9">
        <v>6.0000000000000001E-3</v>
      </c>
      <c r="AC439" s="2">
        <v>0.5</v>
      </c>
      <c r="AD439" s="1">
        <v>118</v>
      </c>
      <c r="AE439" s="2">
        <v>61</v>
      </c>
      <c r="AF439" s="9">
        <v>8.9999999999999993E-3</v>
      </c>
      <c r="AG439" s="2">
        <v>0.5</v>
      </c>
      <c r="AH439" s="1">
        <v>78</v>
      </c>
      <c r="AI439">
        <v>51</v>
      </c>
      <c r="AJ439" s="8">
        <v>3.0000000000000001E-3</v>
      </c>
      <c r="AK439">
        <v>0.2</v>
      </c>
      <c r="AL439" s="1">
        <v>39</v>
      </c>
      <c r="AM439">
        <v>34</v>
      </c>
      <c r="AN439" s="8">
        <v>4.0000000000000001E-3</v>
      </c>
      <c r="AO439">
        <v>0.3</v>
      </c>
      <c r="AP439" s="1">
        <v>147</v>
      </c>
      <c r="AQ439">
        <v>76</v>
      </c>
      <c r="AR439" s="8">
        <v>5.0000000000000001E-3</v>
      </c>
      <c r="AS439">
        <v>0.3</v>
      </c>
      <c r="AT439" s="1">
        <v>152</v>
      </c>
      <c r="AU439" s="2">
        <v>96</v>
      </c>
      <c r="AV439" s="9">
        <v>5.0000000000000001E-3</v>
      </c>
      <c r="AW439" s="2">
        <v>0.3</v>
      </c>
      <c r="AX439" s="1">
        <v>50</v>
      </c>
      <c r="AY439" s="2">
        <v>46</v>
      </c>
      <c r="AZ439" s="10">
        <v>0.01</v>
      </c>
      <c r="BA439" s="2">
        <v>0.9</v>
      </c>
      <c r="BB439" s="19">
        <f>SUM(F439,J439,N439,R439,V439,Z439,AD439,AH439,AL439,AP439,AT439,AX439)</f>
        <v>1361</v>
      </c>
      <c r="BC439" s="20">
        <f>SQRT((G439^2)+(K439^2)+(O439^2)+(S439^2)+(W439^2)+(AA439^2)+(AE439^2)+(AI439^2)+(AM439^2)+(AQ439^2)+(AU439^2)+(AY439^2))</f>
        <v>280.66706254920615</v>
      </c>
      <c r="BD439" s="23">
        <f>(BB439/$BB$438)</f>
        <v>5.4670490789167124E-3</v>
      </c>
      <c r="BE439" s="24">
        <f>(SQRT((BC439^2)-((BB439/$BB$438)^2)*($BC$438^2)))/$BB$438</f>
        <v>1.1269888951758399E-3</v>
      </c>
      <c r="BF439" s="25">
        <f>SQRT((($BB$438^2)*(BE439^2))+((BD439^2)*($BC$438^2)))</f>
        <v>280.66706254920615</v>
      </c>
    </row>
    <row r="440" spans="1:58">
      <c r="A440" t="s">
        <v>17</v>
      </c>
      <c r="B440" t="s">
        <v>17</v>
      </c>
      <c r="C440" t="s">
        <v>275</v>
      </c>
      <c r="D440">
        <v>73</v>
      </c>
      <c r="E440" t="s">
        <v>350</v>
      </c>
      <c r="F440">
        <v>97</v>
      </c>
      <c r="G440">
        <v>79</v>
      </c>
      <c r="H440" s="8">
        <v>8.9999999999999993E-3</v>
      </c>
      <c r="I440">
        <v>0.8</v>
      </c>
      <c r="J440" s="1">
        <v>102</v>
      </c>
      <c r="K440">
        <v>69</v>
      </c>
      <c r="L440" s="8">
        <v>6.0000000000000001E-3</v>
      </c>
      <c r="M440">
        <v>0.4</v>
      </c>
      <c r="N440" s="1">
        <v>391</v>
      </c>
      <c r="O440">
        <v>161</v>
      </c>
      <c r="P440" s="8">
        <v>5.0000000000000001E-3</v>
      </c>
      <c r="Q440">
        <v>0.2</v>
      </c>
      <c r="R440" s="1">
        <v>36</v>
      </c>
      <c r="S440">
        <v>42</v>
      </c>
      <c r="T440" s="8">
        <v>3.0000000000000001E-3</v>
      </c>
      <c r="U440">
        <v>0.4</v>
      </c>
      <c r="V440" s="1">
        <v>154</v>
      </c>
      <c r="W440">
        <v>80</v>
      </c>
      <c r="X440" s="8">
        <v>1.2999999999999999E-2</v>
      </c>
      <c r="Y440">
        <v>0.7</v>
      </c>
      <c r="Z440" s="1">
        <v>152</v>
      </c>
      <c r="AA440" s="2">
        <v>86</v>
      </c>
      <c r="AB440" s="10">
        <v>0.01</v>
      </c>
      <c r="AC440" s="2">
        <v>0.5</v>
      </c>
      <c r="AD440" s="1">
        <v>80</v>
      </c>
      <c r="AE440" s="2">
        <v>53</v>
      </c>
      <c r="AF440" s="9">
        <v>6.0000000000000001E-3</v>
      </c>
      <c r="AG440" s="2">
        <v>0.4</v>
      </c>
      <c r="AH440" s="1">
        <v>72</v>
      </c>
      <c r="AI440">
        <v>54</v>
      </c>
      <c r="AJ440" s="8">
        <v>3.0000000000000001E-3</v>
      </c>
      <c r="AK440">
        <v>0.2</v>
      </c>
      <c r="AL440" s="1">
        <v>130</v>
      </c>
      <c r="AM440">
        <v>73</v>
      </c>
      <c r="AN440" s="8">
        <v>1.2E-2</v>
      </c>
      <c r="AO440">
        <v>0.7</v>
      </c>
      <c r="AP440" s="1">
        <v>158</v>
      </c>
      <c r="AQ440">
        <v>84</v>
      </c>
      <c r="AR440" s="8">
        <v>6.0000000000000001E-3</v>
      </c>
      <c r="AS440">
        <v>0.3</v>
      </c>
      <c r="AT440" s="1">
        <v>323</v>
      </c>
      <c r="AU440" s="2">
        <v>111</v>
      </c>
      <c r="AV440" s="9">
        <v>1.0999999999999999E-2</v>
      </c>
      <c r="AW440" s="2">
        <v>0.4</v>
      </c>
      <c r="AX440" s="1">
        <v>31</v>
      </c>
      <c r="AY440" s="2">
        <v>28</v>
      </c>
      <c r="AZ440" s="9">
        <v>6.0000000000000001E-3</v>
      </c>
      <c r="BA440" s="2">
        <v>0.6</v>
      </c>
      <c r="BB440" s="19">
        <f>SUM(F440,J440,N440,R440,V440,Z440,AD440,AH440,AL440,AP440,AT440,AX440)</f>
        <v>1726</v>
      </c>
      <c r="BC440" s="20">
        <f>SQRT((G440^2)+(K440^2)+(O440^2)+(S440^2)+(W440^2)+(AA440^2)+(AE440^2)+(AI440^2)+(AM440^2)+(AQ440^2)+(AU440^2)+(AY440^2))</f>
        <v>289.30606630349109</v>
      </c>
      <c r="BD440" s="23">
        <f>(BB440/$BB$438)</f>
        <v>6.9332304997871026E-3</v>
      </c>
      <c r="BE440" s="24">
        <f>(SQRT((BC440^2)-((BB440/$BB$438)^2)*($BC$438^2)))/$BB$438</f>
        <v>1.1614487968585315E-3</v>
      </c>
      <c r="BF440" s="25">
        <f>SQRT((($BB$438^2)*(BE440^2))+((BD440^2)*($BC$438^2)))</f>
        <v>289.30606630349109</v>
      </c>
    </row>
    <row r="441" spans="1:58">
      <c r="A441" t="s">
        <v>17</v>
      </c>
      <c r="B441" t="s">
        <v>17</v>
      </c>
      <c r="C441" t="s">
        <v>275</v>
      </c>
      <c r="D441">
        <v>74</v>
      </c>
      <c r="E441" t="s">
        <v>351</v>
      </c>
      <c r="F441">
        <v>445</v>
      </c>
      <c r="G441">
        <v>137</v>
      </c>
      <c r="H441" s="8">
        <v>4.3999999999999997E-2</v>
      </c>
      <c r="I441">
        <v>1.3</v>
      </c>
      <c r="J441" s="1">
        <v>600</v>
      </c>
      <c r="K441">
        <v>160</v>
      </c>
      <c r="L441" s="8">
        <v>3.6999999999999998E-2</v>
      </c>
      <c r="M441">
        <v>1</v>
      </c>
      <c r="N441" s="6">
        <v>1216</v>
      </c>
      <c r="O441">
        <v>250</v>
      </c>
      <c r="P441" s="8">
        <v>1.7000000000000001E-2</v>
      </c>
      <c r="Q441">
        <v>0.3</v>
      </c>
      <c r="R441" s="1">
        <v>481</v>
      </c>
      <c r="S441">
        <v>129</v>
      </c>
      <c r="T441" s="8">
        <v>4.1000000000000002E-2</v>
      </c>
      <c r="U441">
        <v>1.1000000000000001</v>
      </c>
      <c r="V441" s="1">
        <v>768</v>
      </c>
      <c r="W441">
        <v>212</v>
      </c>
      <c r="X441" s="8">
        <v>6.5000000000000002E-2</v>
      </c>
      <c r="Y441">
        <v>1.7</v>
      </c>
      <c r="Z441" s="1">
        <v>902</v>
      </c>
      <c r="AA441" s="2">
        <v>201</v>
      </c>
      <c r="AB441" s="9">
        <v>5.7000000000000002E-2</v>
      </c>
      <c r="AC441" s="2">
        <v>1.3</v>
      </c>
      <c r="AD441" s="6">
        <v>1553</v>
      </c>
      <c r="AE441" s="2">
        <v>330</v>
      </c>
      <c r="AF441" s="9">
        <v>0.11799999999999999</v>
      </c>
      <c r="AG441" s="2">
        <v>2.5</v>
      </c>
      <c r="AH441" s="6">
        <v>1782</v>
      </c>
      <c r="AI441">
        <v>357</v>
      </c>
      <c r="AJ441" s="8">
        <v>7.1999999999999995E-2</v>
      </c>
      <c r="AK441">
        <v>1.4</v>
      </c>
      <c r="AL441" s="1">
        <v>770</v>
      </c>
      <c r="AM441">
        <v>188</v>
      </c>
      <c r="AN441" s="8">
        <v>7.0999999999999994E-2</v>
      </c>
      <c r="AO441">
        <v>1.7</v>
      </c>
      <c r="AP441" s="1">
        <v>817</v>
      </c>
      <c r="AQ441">
        <v>168</v>
      </c>
      <c r="AR441" s="11">
        <v>0.03</v>
      </c>
      <c r="AS441">
        <v>0.6</v>
      </c>
      <c r="AT441" s="6">
        <v>1801</v>
      </c>
      <c r="AU441" s="2">
        <v>325</v>
      </c>
      <c r="AV441" s="9">
        <v>5.8999999999999997E-2</v>
      </c>
      <c r="AW441" s="2">
        <v>1</v>
      </c>
      <c r="AX441" s="1">
        <v>471</v>
      </c>
      <c r="AY441" s="2">
        <v>131</v>
      </c>
      <c r="AZ441" s="9">
        <v>9.6000000000000002E-2</v>
      </c>
      <c r="BA441" s="2">
        <v>2.7</v>
      </c>
      <c r="BB441" s="19">
        <f>SUM(F441,J441,N441,R441,V441,Z441,AD441,AH441,AL441,AP441,AT441,AX441)</f>
        <v>11606</v>
      </c>
      <c r="BC441" s="20">
        <f>SQRT((G441^2)+(K441^2)+(O441^2)+(S441^2)+(W441^2)+(AA441^2)+(AE441^2)+(AI441^2)+(AM441^2)+(AQ441^2)+(AU441^2)+(AY441^2))</f>
        <v>794.70623503279501</v>
      </c>
      <c r="BD441" s="23">
        <f>(BB441/$BB$438)</f>
        <v>4.662055224827874E-2</v>
      </c>
      <c r="BE441" s="24">
        <f>(SQRT((BC441^2)-((BB441/$BB$438)^2)*($BC$438^2)))/$BB$438</f>
        <v>3.1811571182327686E-3</v>
      </c>
      <c r="BF441" s="25">
        <f>SQRT((($BB$438^2)*(BE441^2))+((BD441^2)*($BC$438^2)))</f>
        <v>794.70623503279501</v>
      </c>
    </row>
    <row r="442" spans="1:58">
      <c r="A442" t="s">
        <v>17</v>
      </c>
      <c r="B442" t="s">
        <v>17</v>
      </c>
      <c r="C442" t="s">
        <v>275</v>
      </c>
      <c r="D442">
        <v>74.3</v>
      </c>
      <c r="BB442" s="19"/>
      <c r="BC442" s="16"/>
      <c r="BD442" s="16"/>
      <c r="BE442" s="16"/>
      <c r="BF442" s="15"/>
    </row>
    <row r="443" spans="1:58">
      <c r="A443" t="s">
        <v>17</v>
      </c>
      <c r="B443" t="s">
        <v>17</v>
      </c>
      <c r="C443" t="s">
        <v>275</v>
      </c>
      <c r="D443">
        <v>74.5</v>
      </c>
      <c r="E443" t="s">
        <v>352</v>
      </c>
      <c r="BB443" s="19"/>
      <c r="BC443" s="16"/>
      <c r="BD443" s="16"/>
      <c r="BE443" s="16"/>
      <c r="BF443" s="15"/>
    </row>
    <row r="444" spans="1:58">
      <c r="A444" t="s">
        <v>17</v>
      </c>
      <c r="B444" t="s">
        <v>17</v>
      </c>
      <c r="C444" t="s">
        <v>275</v>
      </c>
      <c r="D444">
        <v>75</v>
      </c>
      <c r="E444" t="s">
        <v>279</v>
      </c>
      <c r="F444" s="5">
        <v>10222</v>
      </c>
      <c r="G444">
        <v>301</v>
      </c>
      <c r="H444" s="5">
        <v>10222</v>
      </c>
      <c r="J444" s="6">
        <v>16237</v>
      </c>
      <c r="K444">
        <v>460</v>
      </c>
      <c r="L444" s="5">
        <v>16237</v>
      </c>
      <c r="N444" s="6">
        <v>71633</v>
      </c>
      <c r="O444">
        <v>665</v>
      </c>
      <c r="P444" s="5">
        <v>71633</v>
      </c>
      <c r="R444" s="6">
        <v>11655</v>
      </c>
      <c r="S444">
        <v>226</v>
      </c>
      <c r="T444" s="5">
        <v>11655</v>
      </c>
      <c r="V444" s="6">
        <v>11862</v>
      </c>
      <c r="W444">
        <v>327</v>
      </c>
      <c r="X444" s="5">
        <v>11862</v>
      </c>
      <c r="Z444" s="6">
        <v>15861</v>
      </c>
      <c r="AA444" s="2">
        <v>319</v>
      </c>
      <c r="AB444" s="7">
        <v>15861</v>
      </c>
      <c r="AD444" s="6">
        <v>13196</v>
      </c>
      <c r="AE444" s="2">
        <v>283</v>
      </c>
      <c r="AF444" s="7">
        <v>13196</v>
      </c>
      <c r="AH444" s="6">
        <v>24661</v>
      </c>
      <c r="AI444">
        <v>480</v>
      </c>
      <c r="AJ444" s="5">
        <v>24661</v>
      </c>
      <c r="AL444" s="6">
        <v>10897</v>
      </c>
      <c r="AM444">
        <v>329</v>
      </c>
      <c r="AN444" s="5">
        <v>10897</v>
      </c>
      <c r="AP444" s="6">
        <v>27126</v>
      </c>
      <c r="AQ444">
        <v>464</v>
      </c>
      <c r="AR444" s="5">
        <v>27126</v>
      </c>
      <c r="AT444" s="6">
        <v>30668</v>
      </c>
      <c r="AU444" s="2">
        <v>594</v>
      </c>
      <c r="AV444" s="7">
        <v>30668</v>
      </c>
      <c r="AX444" s="6">
        <v>4928</v>
      </c>
      <c r="AY444" s="2">
        <v>176</v>
      </c>
      <c r="AZ444" s="7">
        <v>4928</v>
      </c>
      <c r="BB444" s="19">
        <f>SUM(F444,J444,N444,R444,V444,Z444,AD444,AH444,AL444,AP444,AT444,AX444)</f>
        <v>248946</v>
      </c>
      <c r="BC444" s="20">
        <f>SQRT((G444^2)+(K444^2)+(O444^2)+(S444^2)+(W444^2)+(AA444^2)+(AE444^2)+(AI444^2)+(AM444^2)+(AQ444^2)+(AU444^2)+(AY444^2))</f>
        <v>1421.9810125314614</v>
      </c>
      <c r="BD444" s="20">
        <f>SUM(H444,L444,P444,T444,X444,AB444,AF444,AJ444,AN444,AR444,AV444,AZ444)</f>
        <v>248946</v>
      </c>
      <c r="BE444" s="16"/>
      <c r="BF444" s="15"/>
    </row>
    <row r="445" spans="1:58">
      <c r="A445" t="s">
        <v>17</v>
      </c>
      <c r="B445" t="s">
        <v>17</v>
      </c>
      <c r="C445" t="s">
        <v>275</v>
      </c>
      <c r="D445">
        <v>76</v>
      </c>
      <c r="E445" t="s">
        <v>353</v>
      </c>
      <c r="F445" s="5">
        <v>10052</v>
      </c>
      <c r="G445">
        <v>309</v>
      </c>
      <c r="H445" s="8">
        <v>0.98299999999999998</v>
      </c>
      <c r="I445">
        <v>0.9</v>
      </c>
      <c r="J445" s="6">
        <v>16021</v>
      </c>
      <c r="K445">
        <v>484</v>
      </c>
      <c r="L445" s="8">
        <v>0.98699999999999999</v>
      </c>
      <c r="M445">
        <v>0.7</v>
      </c>
      <c r="N445" s="6">
        <v>70754</v>
      </c>
      <c r="O445">
        <v>727</v>
      </c>
      <c r="P445" s="8">
        <v>0.98799999999999999</v>
      </c>
      <c r="Q445">
        <v>0.3</v>
      </c>
      <c r="R445" s="6">
        <v>11593</v>
      </c>
      <c r="S445">
        <v>226</v>
      </c>
      <c r="T445" s="8">
        <v>0.995</v>
      </c>
      <c r="U445">
        <v>0.4</v>
      </c>
      <c r="V445" s="6">
        <v>11691</v>
      </c>
      <c r="W445">
        <v>346</v>
      </c>
      <c r="X445" s="8">
        <v>0.98599999999999999</v>
      </c>
      <c r="Y445">
        <v>1</v>
      </c>
      <c r="Z445" s="6">
        <v>15640</v>
      </c>
      <c r="AA445" s="2">
        <v>313</v>
      </c>
      <c r="AB445" s="9">
        <v>0.98599999999999999</v>
      </c>
      <c r="AC445" s="2">
        <v>0.5</v>
      </c>
      <c r="AD445" s="6">
        <v>12999</v>
      </c>
      <c r="AE445" s="2">
        <v>284</v>
      </c>
      <c r="AF445" s="9">
        <v>0.98499999999999999</v>
      </c>
      <c r="AG445" s="2">
        <v>0.6</v>
      </c>
      <c r="AH445" s="6">
        <v>24364</v>
      </c>
      <c r="AI445">
        <v>501</v>
      </c>
      <c r="AJ445" s="8">
        <v>0.98799999999999999</v>
      </c>
      <c r="AK445">
        <v>0.5</v>
      </c>
      <c r="AL445" s="6">
        <v>10665</v>
      </c>
      <c r="AM445">
        <v>342</v>
      </c>
      <c r="AN445" s="8">
        <v>0.97899999999999998</v>
      </c>
      <c r="AO445">
        <v>0.9</v>
      </c>
      <c r="AP445" s="6">
        <v>26830</v>
      </c>
      <c r="AQ445">
        <v>465</v>
      </c>
      <c r="AR445" s="8">
        <v>0.98899999999999999</v>
      </c>
      <c r="AS445">
        <v>0.4</v>
      </c>
      <c r="AT445" s="6">
        <v>30401</v>
      </c>
      <c r="AU445" s="2">
        <v>612</v>
      </c>
      <c r="AV445" s="9">
        <v>0.99099999999999999</v>
      </c>
      <c r="AW445" s="2">
        <v>0.4</v>
      </c>
      <c r="AX445" s="6">
        <v>4857</v>
      </c>
      <c r="AY445" s="2">
        <v>181</v>
      </c>
      <c r="AZ445" s="9">
        <v>0.98599999999999999</v>
      </c>
      <c r="BA445" s="2">
        <v>1</v>
      </c>
      <c r="BB445" s="19">
        <f>SUM(F445,J445,N445,R445,V445,Z445,AD445,AH445,AL445,AP445,AT445,AX445)</f>
        <v>245867</v>
      </c>
      <c r="BC445" s="20">
        <f>SQRT((G445^2)+(K445^2)+(O445^2)+(S445^2)+(W445^2)+(AA445^2)+(AE445^2)+(AI445^2)+(AM445^2)+(AQ445^2)+(AU445^2)+(AY445^2))</f>
        <v>1482.9625753875248</v>
      </c>
      <c r="BD445" s="23">
        <f>(BB445/$BB$444)</f>
        <v>0.98763185590449332</v>
      </c>
      <c r="BE445" s="24">
        <f>(SQRT((BC445^2)-((BB445/$BB$444)^2)*($BC$444^2)))/$BB$444</f>
        <v>1.9132432010033336E-3</v>
      </c>
      <c r="BF445" s="25">
        <f>SQRT((($BB$444^2)*(BE445^2))+((BD445^2)*($BC$444^2)))</f>
        <v>1482.9625753875248</v>
      </c>
    </row>
    <row r="446" spans="1:58">
      <c r="A446" t="s">
        <v>17</v>
      </c>
      <c r="B446" t="s">
        <v>17</v>
      </c>
      <c r="C446" t="s">
        <v>275</v>
      </c>
      <c r="D446">
        <v>77</v>
      </c>
      <c r="E446" t="s">
        <v>354</v>
      </c>
      <c r="F446">
        <v>170</v>
      </c>
      <c r="G446">
        <v>91</v>
      </c>
      <c r="H446" s="8">
        <v>1.7000000000000001E-2</v>
      </c>
      <c r="I446">
        <v>0.9</v>
      </c>
      <c r="J446" s="1">
        <v>206</v>
      </c>
      <c r="K446">
        <v>105</v>
      </c>
      <c r="L446" s="8">
        <v>1.2999999999999999E-2</v>
      </c>
      <c r="M446">
        <v>0.7</v>
      </c>
      <c r="N446" s="1">
        <v>793</v>
      </c>
      <c r="O446">
        <v>189</v>
      </c>
      <c r="P446" s="8">
        <v>1.0999999999999999E-2</v>
      </c>
      <c r="Q446">
        <v>0.3</v>
      </c>
      <c r="R446" s="1">
        <v>49</v>
      </c>
      <c r="S446">
        <v>37</v>
      </c>
      <c r="T446" s="8">
        <v>4.0000000000000001E-3</v>
      </c>
      <c r="U446">
        <v>0.3</v>
      </c>
      <c r="V446" s="1">
        <v>144</v>
      </c>
      <c r="W446">
        <v>111</v>
      </c>
      <c r="X446" s="8">
        <v>1.2E-2</v>
      </c>
      <c r="Y446">
        <v>0.9</v>
      </c>
      <c r="Z446" s="1">
        <v>152</v>
      </c>
      <c r="AA446" s="2">
        <v>67</v>
      </c>
      <c r="AB446" s="10">
        <v>0.01</v>
      </c>
      <c r="AC446" s="2">
        <v>0.4</v>
      </c>
      <c r="AD446" s="1">
        <v>179</v>
      </c>
      <c r="AE446" s="2">
        <v>80</v>
      </c>
      <c r="AF446" s="9">
        <v>1.4E-2</v>
      </c>
      <c r="AG446" s="2">
        <v>0.6</v>
      </c>
      <c r="AH446" s="1">
        <v>240</v>
      </c>
      <c r="AI446">
        <v>123</v>
      </c>
      <c r="AJ446" s="11">
        <v>0.01</v>
      </c>
      <c r="AK446">
        <v>0.5</v>
      </c>
      <c r="AL446" s="1">
        <v>174</v>
      </c>
      <c r="AM446">
        <v>88</v>
      </c>
      <c r="AN446" s="8">
        <v>1.6E-2</v>
      </c>
      <c r="AO446">
        <v>0.8</v>
      </c>
      <c r="AP446" s="1">
        <v>161</v>
      </c>
      <c r="AQ446">
        <v>73</v>
      </c>
      <c r="AR446" s="8">
        <v>6.0000000000000001E-3</v>
      </c>
      <c r="AS446">
        <v>0.3</v>
      </c>
      <c r="AT446" s="1">
        <v>190</v>
      </c>
      <c r="AU446" s="2">
        <v>87</v>
      </c>
      <c r="AV446" s="9">
        <v>6.0000000000000001E-3</v>
      </c>
      <c r="AW446" s="2">
        <v>0.3</v>
      </c>
      <c r="AX446" s="1">
        <v>71</v>
      </c>
      <c r="AY446" s="2">
        <v>48</v>
      </c>
      <c r="AZ446" s="9">
        <v>1.4E-2</v>
      </c>
      <c r="BA446" s="2">
        <v>1</v>
      </c>
      <c r="BB446" s="19">
        <f>SUM(F446,J446,N446,R446,V446,Z446,AD446,AH446,AL446,AP446,AT446,AX446)</f>
        <v>2529</v>
      </c>
      <c r="BC446" s="20">
        <f>SQRT((G446^2)+(K446^2)+(O446^2)+(S446^2)+(W446^2)+(AA446^2)+(AE446^2)+(AI446^2)+(AM446^2)+(AQ446^2)+(AU446^2)+(AY446^2))</f>
        <v>343.04664405879271</v>
      </c>
      <c r="BD446" s="23">
        <f>(BB446/$BB$444)</f>
        <v>1.015882962570196E-2</v>
      </c>
      <c r="BE446" s="24">
        <f>(SQRT((BC446^2)-((BB446/$BB$444)^2)*($BC$444^2)))/$BB$444</f>
        <v>1.376773904114631E-3</v>
      </c>
      <c r="BF446" s="25">
        <f>SQRT((($BB$444^2)*(BE446^2))+((BD446^2)*($BC$444^2)))</f>
        <v>343.04664405879271</v>
      </c>
    </row>
    <row r="447" spans="1:58">
      <c r="A447" t="s">
        <v>17</v>
      </c>
      <c r="B447" t="s">
        <v>17</v>
      </c>
      <c r="C447" t="s">
        <v>275</v>
      </c>
      <c r="D447">
        <v>78</v>
      </c>
      <c r="E447" t="s">
        <v>355</v>
      </c>
      <c r="F447">
        <v>0</v>
      </c>
      <c r="G447">
        <v>119</v>
      </c>
      <c r="H447" s="11">
        <v>0</v>
      </c>
      <c r="I447">
        <v>0.3</v>
      </c>
      <c r="J447" s="1">
        <v>10</v>
      </c>
      <c r="K447">
        <v>16</v>
      </c>
      <c r="L447" s="8">
        <v>1E-3</v>
      </c>
      <c r="M447">
        <v>0.1</v>
      </c>
      <c r="N447" s="1">
        <v>86</v>
      </c>
      <c r="O447">
        <v>51</v>
      </c>
      <c r="P447" s="8">
        <v>1E-3</v>
      </c>
      <c r="Q447">
        <v>0.1</v>
      </c>
      <c r="R447" s="1">
        <v>13</v>
      </c>
      <c r="S447">
        <v>21</v>
      </c>
      <c r="T447" s="8">
        <v>1E-3</v>
      </c>
      <c r="U447">
        <v>0.2</v>
      </c>
      <c r="V447" s="1">
        <v>27</v>
      </c>
      <c r="W447">
        <v>29</v>
      </c>
      <c r="X447" s="8">
        <v>2E-3</v>
      </c>
      <c r="Y447">
        <v>0.2</v>
      </c>
      <c r="Z447" s="1">
        <v>69</v>
      </c>
      <c r="AA447" s="2">
        <v>52</v>
      </c>
      <c r="AB447" s="9">
        <v>4.0000000000000001E-3</v>
      </c>
      <c r="AC447" s="2">
        <v>0.3</v>
      </c>
      <c r="AD447" s="1">
        <v>18</v>
      </c>
      <c r="AE447" s="2">
        <v>26</v>
      </c>
      <c r="AF447" s="9">
        <v>1E-3</v>
      </c>
      <c r="AG447" s="2">
        <v>0.2</v>
      </c>
      <c r="AH447" s="1">
        <v>57</v>
      </c>
      <c r="AI447">
        <v>53</v>
      </c>
      <c r="AJ447" s="8">
        <v>2E-3</v>
      </c>
      <c r="AK447">
        <v>0.2</v>
      </c>
      <c r="AL447" s="1">
        <v>58</v>
      </c>
      <c r="AM447">
        <v>61</v>
      </c>
      <c r="AN447" s="8">
        <v>5.0000000000000001E-3</v>
      </c>
      <c r="AO447">
        <v>0.6</v>
      </c>
      <c r="AP447" s="1">
        <v>135</v>
      </c>
      <c r="AQ447">
        <v>93</v>
      </c>
      <c r="AR447" s="8">
        <v>5.0000000000000001E-3</v>
      </c>
      <c r="AS447">
        <v>0.3</v>
      </c>
      <c r="AT447" s="1">
        <v>77</v>
      </c>
      <c r="AU447" s="2">
        <v>71</v>
      </c>
      <c r="AV447" s="9">
        <v>3.0000000000000001E-3</v>
      </c>
      <c r="AW447" s="2">
        <v>0.2</v>
      </c>
      <c r="AX447" s="1">
        <v>0</v>
      </c>
      <c r="AY447" s="2">
        <v>119</v>
      </c>
      <c r="AZ447" s="10">
        <v>0</v>
      </c>
      <c r="BA447" s="2">
        <v>0.7</v>
      </c>
      <c r="BB447" s="19">
        <f>SUM(F447,J447,N447,R447,V447,Z447,AD447,AH447,AL447,AP447,AT447,AX447)</f>
        <v>550</v>
      </c>
      <c r="BC447" s="20">
        <f>SQRT((G447^2)+(K447^2)+(O447^2)+(S447^2)+(W447^2)+(AA447^2)+(AE447^2)+(AI447^2)+(AM447^2)+(AQ447^2)+(AU447^2)+(AY447^2))</f>
        <v>236.7720422685077</v>
      </c>
      <c r="BD447" s="23">
        <f>(BB447/$BB$444)</f>
        <v>2.2093144698046964E-3</v>
      </c>
      <c r="BE447" s="24">
        <f>(SQRT((BC447^2)-((BB447/$BB$444)^2)*($BC$444^2)))/$BB$444</f>
        <v>9.5101427303023733E-4</v>
      </c>
      <c r="BF447" s="25">
        <f>SQRT((($BB$444^2)*(BE447^2))+((BD447^2)*($BC$444^2)))</f>
        <v>236.7720422685077</v>
      </c>
    </row>
    <row r="448" spans="1:58">
      <c r="A448" t="s">
        <v>17</v>
      </c>
      <c r="B448" t="s">
        <v>17</v>
      </c>
      <c r="C448" t="s">
        <v>275</v>
      </c>
      <c r="D448">
        <v>78.3</v>
      </c>
      <c r="BB448" s="19"/>
      <c r="BC448" s="16"/>
      <c r="BD448" s="16"/>
      <c r="BE448" s="16"/>
      <c r="BF448" s="15"/>
    </row>
    <row r="449" spans="1:58">
      <c r="A449" t="s">
        <v>17</v>
      </c>
      <c r="B449" t="s">
        <v>17</v>
      </c>
      <c r="C449" t="s">
        <v>275</v>
      </c>
      <c r="D449">
        <v>78.5</v>
      </c>
      <c r="E449" t="s">
        <v>356</v>
      </c>
      <c r="BB449" s="19"/>
      <c r="BC449" s="16"/>
      <c r="BD449" s="16"/>
      <c r="BE449" s="16"/>
      <c r="BF449" s="15"/>
    </row>
    <row r="450" spans="1:58">
      <c r="A450" t="s">
        <v>17</v>
      </c>
      <c r="B450" t="s">
        <v>17</v>
      </c>
      <c r="C450" t="s">
        <v>275</v>
      </c>
      <c r="D450">
        <v>79</v>
      </c>
      <c r="E450" t="s">
        <v>357</v>
      </c>
      <c r="F450" s="5">
        <v>7428</v>
      </c>
      <c r="G450">
        <v>269</v>
      </c>
      <c r="H450" s="5">
        <v>7428</v>
      </c>
      <c r="J450" s="6">
        <v>12766</v>
      </c>
      <c r="K450">
        <v>481</v>
      </c>
      <c r="L450" s="5">
        <v>12766</v>
      </c>
      <c r="N450" s="6">
        <v>54576</v>
      </c>
      <c r="O450">
        <v>837</v>
      </c>
      <c r="P450" s="5">
        <v>54576</v>
      </c>
      <c r="R450" s="6">
        <v>7559</v>
      </c>
      <c r="S450">
        <v>279</v>
      </c>
      <c r="T450" s="5">
        <v>7559</v>
      </c>
      <c r="V450" s="6">
        <v>8616</v>
      </c>
      <c r="W450">
        <v>331</v>
      </c>
      <c r="X450" s="5">
        <v>8616</v>
      </c>
      <c r="Z450" s="6">
        <v>11862</v>
      </c>
      <c r="AA450" s="2">
        <v>322</v>
      </c>
      <c r="AB450" s="7">
        <v>11862</v>
      </c>
      <c r="AD450" s="6">
        <v>9421</v>
      </c>
      <c r="AE450" s="2">
        <v>440</v>
      </c>
      <c r="AF450" s="7">
        <v>9421</v>
      </c>
      <c r="AH450" s="6">
        <v>18117</v>
      </c>
      <c r="AI450">
        <v>563</v>
      </c>
      <c r="AJ450" s="5">
        <v>18117</v>
      </c>
      <c r="AL450" s="6">
        <v>7596</v>
      </c>
      <c r="AM450">
        <v>386</v>
      </c>
      <c r="AN450" s="5">
        <v>7596</v>
      </c>
      <c r="AP450" s="6">
        <v>20152</v>
      </c>
      <c r="AQ450">
        <v>469</v>
      </c>
      <c r="AR450" s="5">
        <v>20152</v>
      </c>
      <c r="AT450" s="6">
        <v>20932</v>
      </c>
      <c r="AU450" s="2">
        <v>705</v>
      </c>
      <c r="AV450" s="7">
        <v>20932</v>
      </c>
      <c r="AX450" s="6">
        <v>3750</v>
      </c>
      <c r="AY450" s="2">
        <v>222</v>
      </c>
      <c r="AZ450" s="7">
        <v>3750</v>
      </c>
      <c r="BB450" s="19">
        <f t="shared" ref="BB450:BB458" si="119">SUM(F450,J450,N450,R450,V450,Z450,AD450,AH450,AL450,AP450,AT450,AX450)</f>
        <v>182775</v>
      </c>
      <c r="BC450" s="20">
        <f t="shared" ref="BC450:BC458" si="120">SQRT((G450^2)+(K450^2)+(O450^2)+(S450^2)+(W450^2)+(AA450^2)+(AE450^2)+(AI450^2)+(AM450^2)+(AQ450^2)+(AU450^2)+(AY450^2))</f>
        <v>1649.6096507962118</v>
      </c>
      <c r="BD450" s="20">
        <f>SUM(H450,L450,P450,T450,X450,AB450,AF450,AJ450,AN450,AR450,AV450,AZ450)</f>
        <v>182775</v>
      </c>
      <c r="BE450" s="16"/>
      <c r="BF450" s="15"/>
    </row>
    <row r="451" spans="1:58">
      <c r="A451" t="s">
        <v>17</v>
      </c>
      <c r="B451" t="s">
        <v>17</v>
      </c>
      <c r="C451" t="s">
        <v>275</v>
      </c>
      <c r="D451">
        <v>80</v>
      </c>
      <c r="E451" t="s">
        <v>358</v>
      </c>
      <c r="F451" s="5">
        <v>1208</v>
      </c>
      <c r="G451">
        <v>201</v>
      </c>
      <c r="H451" s="8">
        <v>0.16300000000000001</v>
      </c>
      <c r="I451">
        <v>2.7</v>
      </c>
      <c r="J451" s="6">
        <v>1210</v>
      </c>
      <c r="K451">
        <v>200</v>
      </c>
      <c r="L451" s="8">
        <v>9.5000000000000001E-2</v>
      </c>
      <c r="M451">
        <v>1.5</v>
      </c>
      <c r="N451" s="6">
        <v>3420</v>
      </c>
      <c r="O451">
        <v>351</v>
      </c>
      <c r="P451" s="8">
        <v>6.3E-2</v>
      </c>
      <c r="Q451">
        <v>0.6</v>
      </c>
      <c r="R451" s="1">
        <v>561</v>
      </c>
      <c r="S451">
        <v>113</v>
      </c>
      <c r="T451" s="8">
        <v>7.3999999999999996E-2</v>
      </c>
      <c r="U451">
        <v>1.5</v>
      </c>
      <c r="V451" s="6">
        <v>1835</v>
      </c>
      <c r="W451">
        <v>244</v>
      </c>
      <c r="X451" s="8">
        <v>0.21299999999999999</v>
      </c>
      <c r="Y451">
        <v>2.8</v>
      </c>
      <c r="Z451" s="6">
        <v>1381</v>
      </c>
      <c r="AA451" s="2">
        <v>205</v>
      </c>
      <c r="AB451" s="9">
        <v>0.11600000000000001</v>
      </c>
      <c r="AC451" s="2">
        <v>1.7</v>
      </c>
      <c r="AD451" s="6">
        <v>2012</v>
      </c>
      <c r="AE451" s="2">
        <v>251</v>
      </c>
      <c r="AF451" s="9">
        <v>0.214</v>
      </c>
      <c r="AG451" s="2">
        <v>2.5</v>
      </c>
      <c r="AH451" s="6">
        <v>4008</v>
      </c>
      <c r="AI451">
        <v>373</v>
      </c>
      <c r="AJ451" s="8">
        <v>0.221</v>
      </c>
      <c r="AK451">
        <v>1.9</v>
      </c>
      <c r="AL451" s="6">
        <v>1624</v>
      </c>
      <c r="AM451">
        <v>245</v>
      </c>
      <c r="AN451" s="8">
        <v>0.214</v>
      </c>
      <c r="AO451">
        <v>2.9</v>
      </c>
      <c r="AP451" s="6">
        <v>2623</v>
      </c>
      <c r="AQ451">
        <v>361</v>
      </c>
      <c r="AR451" s="11">
        <v>0.13</v>
      </c>
      <c r="AS451">
        <v>1.8</v>
      </c>
      <c r="AT451" s="6">
        <v>5400</v>
      </c>
      <c r="AU451" s="2">
        <v>450</v>
      </c>
      <c r="AV451" s="9">
        <v>0.25800000000000001</v>
      </c>
      <c r="AW451" s="2">
        <v>1.9</v>
      </c>
      <c r="AX451" s="1">
        <v>761</v>
      </c>
      <c r="AY451" s="2">
        <v>148</v>
      </c>
      <c r="AZ451" s="9">
        <v>0.20300000000000001</v>
      </c>
      <c r="BA451" s="2">
        <v>4</v>
      </c>
      <c r="BB451" s="19">
        <f t="shared" si="119"/>
        <v>26043</v>
      </c>
      <c r="BC451" s="20">
        <f t="shared" si="120"/>
        <v>966.85676291785853</v>
      </c>
      <c r="BD451" s="23">
        <f>(BB451/$BB$450)</f>
        <v>0.1424866639310628</v>
      </c>
      <c r="BE451" s="24">
        <f>(SQRT((BC451^2)-((BB451/$BB$450)^2)*($BC$450^2)))/$BB$450</f>
        <v>5.1311783567192376E-3</v>
      </c>
      <c r="BF451" s="25">
        <f>SQRT((($BB$450^2)*(BE451^2))+((BD451^2)*($BC$450^2)))</f>
        <v>966.85676291785865</v>
      </c>
    </row>
    <row r="452" spans="1:58">
      <c r="A452" t="s">
        <v>17</v>
      </c>
      <c r="B452" t="s">
        <v>17</v>
      </c>
      <c r="C452" t="s">
        <v>275</v>
      </c>
      <c r="D452">
        <v>81</v>
      </c>
      <c r="E452" t="s">
        <v>359</v>
      </c>
      <c r="F452" s="5">
        <v>2819</v>
      </c>
      <c r="G452">
        <v>305</v>
      </c>
      <c r="H452" s="11">
        <v>0.38</v>
      </c>
      <c r="I452">
        <v>3.7</v>
      </c>
      <c r="J452" s="6">
        <v>3381</v>
      </c>
      <c r="K452">
        <v>312</v>
      </c>
      <c r="L452" s="8">
        <v>0.26500000000000001</v>
      </c>
      <c r="M452">
        <v>2.2000000000000002</v>
      </c>
      <c r="N452" s="6">
        <v>6941</v>
      </c>
      <c r="O452">
        <v>434</v>
      </c>
      <c r="P452" s="8">
        <v>0.127</v>
      </c>
      <c r="Q452">
        <v>0.8</v>
      </c>
      <c r="R452" s="6">
        <v>2431</v>
      </c>
      <c r="S452">
        <v>227</v>
      </c>
      <c r="T452" s="8">
        <v>0.32200000000000001</v>
      </c>
      <c r="U452">
        <v>2.6</v>
      </c>
      <c r="V452" s="6">
        <v>2707</v>
      </c>
      <c r="W452">
        <v>290</v>
      </c>
      <c r="X452" s="8">
        <v>0.314</v>
      </c>
      <c r="Y452">
        <v>2.8</v>
      </c>
      <c r="Z452" s="6">
        <v>4092</v>
      </c>
      <c r="AA452" s="2">
        <v>411</v>
      </c>
      <c r="AB452" s="9">
        <v>0.34499999999999997</v>
      </c>
      <c r="AC452" s="2">
        <v>3.2</v>
      </c>
      <c r="AD452" s="6">
        <v>3387</v>
      </c>
      <c r="AE452" s="2">
        <v>301</v>
      </c>
      <c r="AF452" s="10">
        <v>0.36</v>
      </c>
      <c r="AG452" s="2">
        <v>2.8</v>
      </c>
      <c r="AH452" s="6">
        <v>6538</v>
      </c>
      <c r="AI452">
        <v>490</v>
      </c>
      <c r="AJ452" s="8">
        <v>0.36099999999999999</v>
      </c>
      <c r="AK452">
        <v>2.5</v>
      </c>
      <c r="AL452" s="6">
        <v>2362</v>
      </c>
      <c r="AM452">
        <v>258</v>
      </c>
      <c r="AN452" s="8">
        <v>0.311</v>
      </c>
      <c r="AO452">
        <v>3.4</v>
      </c>
      <c r="AP452" s="6">
        <v>6571</v>
      </c>
      <c r="AQ452">
        <v>446</v>
      </c>
      <c r="AR452" s="8">
        <v>0.32600000000000001</v>
      </c>
      <c r="AS452">
        <v>2</v>
      </c>
      <c r="AT452" s="6">
        <v>7798</v>
      </c>
      <c r="AU452" s="2">
        <v>493</v>
      </c>
      <c r="AV452" s="9">
        <v>0.373</v>
      </c>
      <c r="AW452" s="2">
        <v>2.1</v>
      </c>
      <c r="AX452" s="6">
        <v>1780</v>
      </c>
      <c r="AY452" s="2">
        <v>257</v>
      </c>
      <c r="AZ452" s="9">
        <v>0.47499999999999998</v>
      </c>
      <c r="BA452" s="2">
        <v>5.5</v>
      </c>
      <c r="BB452" s="19">
        <f t="shared" si="119"/>
        <v>50807</v>
      </c>
      <c r="BC452" s="20">
        <f t="shared" si="120"/>
        <v>1260.3785145740942</v>
      </c>
      <c r="BD452" s="23">
        <f t="shared" ref="BD452:BD458" si="121">(BB452/$BB$450)</f>
        <v>0.27797565312542744</v>
      </c>
      <c r="BE452" s="24">
        <f t="shared" ref="BE452:BE458" si="122">(SQRT((BC452^2)-((BB452/$BB$450)^2)*($BC$450^2)))/$BB$450</f>
        <v>6.423218162632559E-3</v>
      </c>
      <c r="BF452" s="25">
        <f t="shared" ref="BF452:BF458" si="123">SQRT((($BB$450^2)*(BE452^2))+((BD452^2)*($BC$450^2)))</f>
        <v>1260.3785145740942</v>
      </c>
    </row>
    <row r="453" spans="1:58">
      <c r="A453" t="s">
        <v>17</v>
      </c>
      <c r="B453" t="s">
        <v>17</v>
      </c>
      <c r="C453" t="s">
        <v>275</v>
      </c>
      <c r="D453">
        <v>82</v>
      </c>
      <c r="E453" t="s">
        <v>230</v>
      </c>
      <c r="F453" s="5">
        <v>1567</v>
      </c>
      <c r="G453">
        <v>234</v>
      </c>
      <c r="H453" s="8">
        <v>0.21099999999999999</v>
      </c>
      <c r="I453">
        <v>3</v>
      </c>
      <c r="J453" s="6">
        <v>3745</v>
      </c>
      <c r="K453">
        <v>300</v>
      </c>
      <c r="L453" s="8">
        <v>0.29299999999999998</v>
      </c>
      <c r="M453">
        <v>2.1</v>
      </c>
      <c r="N453" s="6">
        <v>14303</v>
      </c>
      <c r="O453">
        <v>697</v>
      </c>
      <c r="P453" s="8">
        <v>0.26200000000000001</v>
      </c>
      <c r="Q453">
        <v>1.2</v>
      </c>
      <c r="R453" s="6">
        <v>2168</v>
      </c>
      <c r="S453">
        <v>225</v>
      </c>
      <c r="T453" s="8">
        <v>0.28699999999999998</v>
      </c>
      <c r="U453">
        <v>3</v>
      </c>
      <c r="V453" s="6">
        <v>1804</v>
      </c>
      <c r="W453">
        <v>244</v>
      </c>
      <c r="X453" s="8">
        <v>0.20899999999999999</v>
      </c>
      <c r="Y453">
        <v>2.8</v>
      </c>
      <c r="Z453" s="6">
        <v>3320</v>
      </c>
      <c r="AA453" s="2">
        <v>360</v>
      </c>
      <c r="AB453" s="10">
        <v>0.28000000000000003</v>
      </c>
      <c r="AC453" s="2">
        <v>3</v>
      </c>
      <c r="AD453" s="6">
        <v>2040</v>
      </c>
      <c r="AE453" s="2">
        <v>313</v>
      </c>
      <c r="AF453" s="9">
        <v>0.217</v>
      </c>
      <c r="AG453" s="2">
        <v>3.1</v>
      </c>
      <c r="AH453" s="6">
        <v>3946</v>
      </c>
      <c r="AI453">
        <v>350</v>
      </c>
      <c r="AJ453" s="8">
        <v>0.218</v>
      </c>
      <c r="AK453">
        <v>1.9</v>
      </c>
      <c r="AL453" s="6">
        <v>1632</v>
      </c>
      <c r="AM453">
        <v>266</v>
      </c>
      <c r="AN453" s="8">
        <v>0.215</v>
      </c>
      <c r="AO453">
        <v>3.2</v>
      </c>
      <c r="AP453" s="6">
        <v>5329</v>
      </c>
      <c r="AQ453">
        <v>432</v>
      </c>
      <c r="AR453" s="8">
        <v>0.26400000000000001</v>
      </c>
      <c r="AS453">
        <v>2</v>
      </c>
      <c r="AT453" s="6">
        <v>3494</v>
      </c>
      <c r="AU453" s="2">
        <v>323</v>
      </c>
      <c r="AV453" s="9">
        <v>0.16700000000000001</v>
      </c>
      <c r="AW453" s="2">
        <v>1.5</v>
      </c>
      <c r="AX453" s="1">
        <v>531</v>
      </c>
      <c r="AY453" s="2">
        <v>136</v>
      </c>
      <c r="AZ453" s="9">
        <v>0.14199999999999999</v>
      </c>
      <c r="BA453" s="2">
        <v>3.7</v>
      </c>
      <c r="BB453" s="19">
        <f t="shared" si="119"/>
        <v>43879</v>
      </c>
      <c r="BC453" s="20">
        <f t="shared" si="120"/>
        <v>1212.8478882366082</v>
      </c>
      <c r="BD453" s="23">
        <f t="shared" si="121"/>
        <v>0.24007112570099851</v>
      </c>
      <c r="BE453" s="24">
        <f t="shared" si="122"/>
        <v>6.272031063395073E-3</v>
      </c>
      <c r="BF453" s="25">
        <f t="shared" si="123"/>
        <v>1212.8478882366085</v>
      </c>
    </row>
    <row r="454" spans="1:58">
      <c r="A454" t="s">
        <v>17</v>
      </c>
      <c r="B454" t="s">
        <v>17</v>
      </c>
      <c r="C454" t="s">
        <v>275</v>
      </c>
      <c r="D454">
        <v>83</v>
      </c>
      <c r="E454" t="s">
        <v>231</v>
      </c>
      <c r="F454">
        <v>977</v>
      </c>
      <c r="G454">
        <v>162</v>
      </c>
      <c r="H454" s="8">
        <v>0.13200000000000001</v>
      </c>
      <c r="I454">
        <v>2.2000000000000002</v>
      </c>
      <c r="J454" s="6">
        <v>1925</v>
      </c>
      <c r="K454">
        <v>253</v>
      </c>
      <c r="L454" s="8">
        <v>0.151</v>
      </c>
      <c r="M454">
        <v>1.9</v>
      </c>
      <c r="N454" s="6">
        <v>11259</v>
      </c>
      <c r="O454">
        <v>615</v>
      </c>
      <c r="P454" s="8">
        <v>0.20599999999999999</v>
      </c>
      <c r="Q454">
        <v>1.1000000000000001</v>
      </c>
      <c r="R454" s="6">
        <v>1127</v>
      </c>
      <c r="S454">
        <v>175</v>
      </c>
      <c r="T454" s="8">
        <v>0.14899999999999999</v>
      </c>
      <c r="U454">
        <v>2.2000000000000002</v>
      </c>
      <c r="V454" s="6">
        <v>1109</v>
      </c>
      <c r="W454">
        <v>173</v>
      </c>
      <c r="X454" s="8">
        <v>0.129</v>
      </c>
      <c r="Y454">
        <v>2</v>
      </c>
      <c r="Z454" s="6">
        <v>1620</v>
      </c>
      <c r="AA454" s="2">
        <v>256</v>
      </c>
      <c r="AB454" s="9">
        <v>0.13700000000000001</v>
      </c>
      <c r="AC454" s="2">
        <v>2.1</v>
      </c>
      <c r="AD454" s="1">
        <v>873</v>
      </c>
      <c r="AE454" s="2">
        <v>210</v>
      </c>
      <c r="AF454" s="9">
        <v>9.2999999999999999E-2</v>
      </c>
      <c r="AG454" s="2">
        <v>2.2000000000000002</v>
      </c>
      <c r="AH454" s="6">
        <v>1946</v>
      </c>
      <c r="AI454">
        <v>290</v>
      </c>
      <c r="AJ454" s="8">
        <v>0.107</v>
      </c>
      <c r="AK454">
        <v>1.6</v>
      </c>
      <c r="AL454" s="6">
        <v>1173</v>
      </c>
      <c r="AM454">
        <v>235</v>
      </c>
      <c r="AN454" s="8">
        <v>0.154</v>
      </c>
      <c r="AO454">
        <v>2.9</v>
      </c>
      <c r="AP454" s="6">
        <v>3208</v>
      </c>
      <c r="AQ454">
        <v>304</v>
      </c>
      <c r="AR454" s="8">
        <v>0.159</v>
      </c>
      <c r="AS454">
        <v>1.5</v>
      </c>
      <c r="AT454" s="6">
        <v>2386</v>
      </c>
      <c r="AU454" s="2">
        <v>293</v>
      </c>
      <c r="AV454" s="9">
        <v>0.114</v>
      </c>
      <c r="AW454" s="2">
        <v>1.3</v>
      </c>
      <c r="AX454" s="1">
        <v>375</v>
      </c>
      <c r="AY454" s="2">
        <v>101</v>
      </c>
      <c r="AZ454" s="10">
        <v>0.1</v>
      </c>
      <c r="BA454" s="2">
        <v>2.7</v>
      </c>
      <c r="BB454" s="19">
        <f t="shared" si="119"/>
        <v>27978</v>
      </c>
      <c r="BC454" s="20">
        <f t="shared" si="120"/>
        <v>983.08646618697787</v>
      </c>
      <c r="BD454" s="23">
        <f t="shared" si="121"/>
        <v>0.15307345096430036</v>
      </c>
      <c r="BE454" s="24">
        <f t="shared" si="122"/>
        <v>5.198214545975504E-3</v>
      </c>
      <c r="BF454" s="25">
        <f t="shared" si="123"/>
        <v>983.08646618697787</v>
      </c>
    </row>
    <row r="455" spans="1:58">
      <c r="A455" t="s">
        <v>17</v>
      </c>
      <c r="B455" t="s">
        <v>17</v>
      </c>
      <c r="C455" t="s">
        <v>275</v>
      </c>
      <c r="D455">
        <v>84</v>
      </c>
      <c r="E455" t="s">
        <v>360</v>
      </c>
      <c r="F455">
        <v>444</v>
      </c>
      <c r="G455">
        <v>111</v>
      </c>
      <c r="H455" s="11">
        <v>0.06</v>
      </c>
      <c r="I455">
        <v>1.5</v>
      </c>
      <c r="J455" s="6">
        <v>1479</v>
      </c>
      <c r="K455">
        <v>203</v>
      </c>
      <c r="L455" s="8">
        <v>0.11600000000000001</v>
      </c>
      <c r="M455">
        <v>1.6</v>
      </c>
      <c r="N455" s="6">
        <v>11237</v>
      </c>
      <c r="O455">
        <v>648</v>
      </c>
      <c r="P455" s="8">
        <v>0.20599999999999999</v>
      </c>
      <c r="Q455">
        <v>1.1000000000000001</v>
      </c>
      <c r="R455" s="1">
        <v>894</v>
      </c>
      <c r="S455">
        <v>142</v>
      </c>
      <c r="T455" s="8">
        <v>0.11799999999999999</v>
      </c>
      <c r="U455">
        <v>1.8</v>
      </c>
      <c r="V455" s="1">
        <v>569</v>
      </c>
      <c r="W455">
        <v>154</v>
      </c>
      <c r="X455" s="8">
        <v>6.6000000000000003E-2</v>
      </c>
      <c r="Y455">
        <v>1.8</v>
      </c>
      <c r="Z455" s="1">
        <v>981</v>
      </c>
      <c r="AA455" s="2">
        <v>164</v>
      </c>
      <c r="AB455" s="9">
        <v>8.3000000000000004E-2</v>
      </c>
      <c r="AC455" s="2">
        <v>1.4</v>
      </c>
      <c r="AD455" s="1">
        <v>777</v>
      </c>
      <c r="AE455" s="2">
        <v>173</v>
      </c>
      <c r="AF455" s="9">
        <v>8.2000000000000003E-2</v>
      </c>
      <c r="AG455" s="2">
        <v>1.7</v>
      </c>
      <c r="AH455" s="6">
        <v>1187</v>
      </c>
      <c r="AI455">
        <v>213</v>
      </c>
      <c r="AJ455" s="8">
        <v>6.6000000000000003E-2</v>
      </c>
      <c r="AK455">
        <v>1.2</v>
      </c>
      <c r="AL455" s="1">
        <v>598</v>
      </c>
      <c r="AM455">
        <v>136</v>
      </c>
      <c r="AN455" s="8">
        <v>7.9000000000000001E-2</v>
      </c>
      <c r="AO455">
        <v>1.8</v>
      </c>
      <c r="AP455" s="6">
        <v>1643</v>
      </c>
      <c r="AQ455">
        <v>247</v>
      </c>
      <c r="AR455" s="8">
        <v>8.2000000000000003E-2</v>
      </c>
      <c r="AS455">
        <v>1.2</v>
      </c>
      <c r="AT455" s="6">
        <v>1217</v>
      </c>
      <c r="AU455" s="2">
        <v>237</v>
      </c>
      <c r="AV455" s="9">
        <v>5.8000000000000003E-2</v>
      </c>
      <c r="AW455" s="2">
        <v>1.1000000000000001</v>
      </c>
      <c r="AX455" s="1">
        <v>227</v>
      </c>
      <c r="AY455" s="2">
        <v>83</v>
      </c>
      <c r="AZ455" s="9">
        <v>6.0999999999999999E-2</v>
      </c>
      <c r="BA455" s="2">
        <v>2.1</v>
      </c>
      <c r="BB455" s="19">
        <f t="shared" si="119"/>
        <v>21253</v>
      </c>
      <c r="BC455" s="20">
        <f t="shared" si="120"/>
        <v>872.96678058217083</v>
      </c>
      <c r="BD455" s="23">
        <f t="shared" si="121"/>
        <v>0.11627957871700177</v>
      </c>
      <c r="BE455" s="24">
        <f t="shared" si="122"/>
        <v>4.6594575139885068E-3</v>
      </c>
      <c r="BF455" s="25">
        <f t="shared" si="123"/>
        <v>872.96678058217071</v>
      </c>
    </row>
    <row r="456" spans="1:58">
      <c r="A456" t="s">
        <v>17</v>
      </c>
      <c r="B456" t="s">
        <v>17</v>
      </c>
      <c r="C456" t="s">
        <v>275</v>
      </c>
      <c r="D456">
        <v>85</v>
      </c>
      <c r="E456" t="s">
        <v>361</v>
      </c>
      <c r="F456">
        <v>317</v>
      </c>
      <c r="G456">
        <v>83</v>
      </c>
      <c r="H456" s="8">
        <v>4.2999999999999997E-2</v>
      </c>
      <c r="I456">
        <v>1.1000000000000001</v>
      </c>
      <c r="J456" s="1">
        <v>877</v>
      </c>
      <c r="K456">
        <v>185</v>
      </c>
      <c r="L456" s="8">
        <v>6.9000000000000006E-2</v>
      </c>
      <c r="M456">
        <v>1.4</v>
      </c>
      <c r="N456" s="6">
        <v>5752</v>
      </c>
      <c r="O456">
        <v>397</v>
      </c>
      <c r="P456" s="8">
        <v>0.105</v>
      </c>
      <c r="Q456">
        <v>0.7</v>
      </c>
      <c r="R456" s="1">
        <v>276</v>
      </c>
      <c r="S456">
        <v>89</v>
      </c>
      <c r="T456" s="8">
        <v>3.6999999999999998E-2</v>
      </c>
      <c r="U456">
        <v>1.2</v>
      </c>
      <c r="V456" s="1">
        <v>456</v>
      </c>
      <c r="W456">
        <v>143</v>
      </c>
      <c r="X456" s="8">
        <v>5.2999999999999999E-2</v>
      </c>
      <c r="Y456">
        <v>1.6</v>
      </c>
      <c r="Z456" s="1">
        <v>321</v>
      </c>
      <c r="AA456" s="2">
        <v>100</v>
      </c>
      <c r="AB456" s="9">
        <v>2.7E-2</v>
      </c>
      <c r="AC456" s="2">
        <v>0.9</v>
      </c>
      <c r="AD456" s="1">
        <v>283</v>
      </c>
      <c r="AE456" s="2">
        <v>114</v>
      </c>
      <c r="AF456" s="10">
        <v>0.03</v>
      </c>
      <c r="AG456" s="2">
        <v>1.2</v>
      </c>
      <c r="AH456" s="1">
        <v>461</v>
      </c>
      <c r="AI456">
        <v>157</v>
      </c>
      <c r="AJ456" s="8">
        <v>2.5000000000000001E-2</v>
      </c>
      <c r="AK456">
        <v>0.8</v>
      </c>
      <c r="AL456" s="1">
        <v>135</v>
      </c>
      <c r="AM456">
        <v>68</v>
      </c>
      <c r="AN456" s="8">
        <v>1.7999999999999999E-2</v>
      </c>
      <c r="AO456">
        <v>0.9</v>
      </c>
      <c r="AP456" s="1">
        <v>556</v>
      </c>
      <c r="AQ456">
        <v>151</v>
      </c>
      <c r="AR456" s="8">
        <v>2.8000000000000001E-2</v>
      </c>
      <c r="AS456">
        <v>0.8</v>
      </c>
      <c r="AT456" s="1">
        <v>526</v>
      </c>
      <c r="AU456" s="2">
        <v>135</v>
      </c>
      <c r="AV456" s="9">
        <v>2.5000000000000001E-2</v>
      </c>
      <c r="AW456" s="2">
        <v>0.6</v>
      </c>
      <c r="AX456" s="1">
        <v>48</v>
      </c>
      <c r="AY456" s="2">
        <v>35</v>
      </c>
      <c r="AZ456" s="9">
        <v>1.2999999999999999E-2</v>
      </c>
      <c r="BA456" s="2">
        <v>0.9</v>
      </c>
      <c r="BB456" s="19">
        <f t="shared" si="119"/>
        <v>10008</v>
      </c>
      <c r="BC456" s="20">
        <f t="shared" si="120"/>
        <v>567.10933690074262</v>
      </c>
      <c r="BD456" s="23">
        <f t="shared" si="121"/>
        <v>5.4755847353303244E-2</v>
      </c>
      <c r="BE456" s="24">
        <f t="shared" si="122"/>
        <v>3.0631643002312883E-3</v>
      </c>
      <c r="BF456" s="25">
        <f t="shared" si="123"/>
        <v>567.10933690074262</v>
      </c>
    </row>
    <row r="457" spans="1:58">
      <c r="A457" t="s">
        <v>17</v>
      </c>
      <c r="B457" t="s">
        <v>17</v>
      </c>
      <c r="C457" t="s">
        <v>275</v>
      </c>
      <c r="D457">
        <v>86</v>
      </c>
      <c r="E457" t="s">
        <v>362</v>
      </c>
      <c r="F457">
        <v>86</v>
      </c>
      <c r="G457">
        <v>46</v>
      </c>
      <c r="H457" s="8">
        <v>1.2E-2</v>
      </c>
      <c r="I457">
        <v>0.6</v>
      </c>
      <c r="J457" s="1">
        <v>139</v>
      </c>
      <c r="K457">
        <v>85</v>
      </c>
      <c r="L457" s="8">
        <v>1.0999999999999999E-2</v>
      </c>
      <c r="M457">
        <v>0.7</v>
      </c>
      <c r="N457" s="6">
        <v>1340</v>
      </c>
      <c r="O457">
        <v>228</v>
      </c>
      <c r="P457" s="8">
        <v>2.5000000000000001E-2</v>
      </c>
      <c r="Q457">
        <v>0.4</v>
      </c>
      <c r="R457" s="1">
        <v>76</v>
      </c>
      <c r="S457">
        <v>40</v>
      </c>
      <c r="T457" s="11">
        <v>0.01</v>
      </c>
      <c r="U457">
        <v>0.5</v>
      </c>
      <c r="V457" s="1">
        <v>106</v>
      </c>
      <c r="W457">
        <v>64</v>
      </c>
      <c r="X457" s="8">
        <v>1.2E-2</v>
      </c>
      <c r="Y457">
        <v>0.7</v>
      </c>
      <c r="Z457" s="1">
        <v>113</v>
      </c>
      <c r="AA457" s="2">
        <v>57</v>
      </c>
      <c r="AB457" s="10">
        <v>0.01</v>
      </c>
      <c r="AC457" s="2">
        <v>0.5</v>
      </c>
      <c r="AD457" s="1">
        <v>42</v>
      </c>
      <c r="AE457" s="2">
        <v>44</v>
      </c>
      <c r="AF457" s="9">
        <v>4.0000000000000001E-3</v>
      </c>
      <c r="AG457" s="2">
        <v>0.5</v>
      </c>
      <c r="AH457" s="1">
        <v>12</v>
      </c>
      <c r="AI457">
        <v>18</v>
      </c>
      <c r="AJ457" s="8">
        <v>1E-3</v>
      </c>
      <c r="AK457">
        <v>0.1</v>
      </c>
      <c r="AL457" s="1">
        <v>29</v>
      </c>
      <c r="AM457">
        <v>37</v>
      </c>
      <c r="AN457" s="8">
        <v>4.0000000000000001E-3</v>
      </c>
      <c r="AO457">
        <v>0.5</v>
      </c>
      <c r="AP457" s="1">
        <v>199</v>
      </c>
      <c r="AQ457">
        <v>96</v>
      </c>
      <c r="AR457" s="11">
        <v>0.01</v>
      </c>
      <c r="AS457">
        <v>0.5</v>
      </c>
      <c r="AT457" s="1">
        <v>63</v>
      </c>
      <c r="AU457" s="2">
        <v>41</v>
      </c>
      <c r="AV457" s="9">
        <v>3.0000000000000001E-3</v>
      </c>
      <c r="AW457" s="2">
        <v>0.2</v>
      </c>
      <c r="AX457" s="1">
        <v>28</v>
      </c>
      <c r="AY457" s="2">
        <v>33</v>
      </c>
      <c r="AZ457" s="9">
        <v>7.0000000000000001E-3</v>
      </c>
      <c r="BA457" s="2">
        <v>0.9</v>
      </c>
      <c r="BB457" s="19">
        <f t="shared" si="119"/>
        <v>2233</v>
      </c>
      <c r="BC457" s="20">
        <f t="shared" si="120"/>
        <v>293.06142700805918</v>
      </c>
      <c r="BD457" s="23">
        <f t="shared" si="121"/>
        <v>1.2217206948433867E-2</v>
      </c>
      <c r="BE457" s="24">
        <f t="shared" si="122"/>
        <v>1.5996040527058932E-3</v>
      </c>
      <c r="BF457" s="25">
        <f t="shared" si="123"/>
        <v>293.06142700805918</v>
      </c>
    </row>
    <row r="458" spans="1:58">
      <c r="A458" t="s">
        <v>17</v>
      </c>
      <c r="B458" t="s">
        <v>17</v>
      </c>
      <c r="C458" t="s">
        <v>275</v>
      </c>
      <c r="D458">
        <v>87</v>
      </c>
      <c r="E458" t="s">
        <v>363</v>
      </c>
      <c r="F458">
        <v>10</v>
      </c>
      <c r="G458">
        <v>16</v>
      </c>
      <c r="H458" s="8">
        <v>1E-3</v>
      </c>
      <c r="I458">
        <v>0.2</v>
      </c>
      <c r="J458" s="1">
        <v>10</v>
      </c>
      <c r="K458">
        <v>16</v>
      </c>
      <c r="L458" s="8">
        <v>1E-3</v>
      </c>
      <c r="M458">
        <v>0.1</v>
      </c>
      <c r="N458" s="1">
        <v>324</v>
      </c>
      <c r="O458">
        <v>121</v>
      </c>
      <c r="P458" s="8">
        <v>6.0000000000000001E-3</v>
      </c>
      <c r="Q458">
        <v>0.2</v>
      </c>
      <c r="R458" s="1">
        <v>26</v>
      </c>
      <c r="S458">
        <v>20</v>
      </c>
      <c r="T458" s="8">
        <v>3.0000000000000001E-3</v>
      </c>
      <c r="U458">
        <v>0.3</v>
      </c>
      <c r="V458" s="1">
        <v>30</v>
      </c>
      <c r="W458">
        <v>28</v>
      </c>
      <c r="X458" s="8">
        <v>3.0000000000000001E-3</v>
      </c>
      <c r="Y458">
        <v>0.3</v>
      </c>
      <c r="Z458" s="1">
        <v>34</v>
      </c>
      <c r="AA458" s="2">
        <v>26</v>
      </c>
      <c r="AB458" s="9">
        <v>3.0000000000000001E-3</v>
      </c>
      <c r="AC458" s="2">
        <v>0.2</v>
      </c>
      <c r="AD458" s="1">
        <v>7</v>
      </c>
      <c r="AE458" s="2">
        <v>11</v>
      </c>
      <c r="AF458" s="9">
        <v>1E-3</v>
      </c>
      <c r="AG458" s="2">
        <v>0.1</v>
      </c>
      <c r="AH458" s="1">
        <v>19</v>
      </c>
      <c r="AI458">
        <v>21</v>
      </c>
      <c r="AJ458" s="8">
        <v>1E-3</v>
      </c>
      <c r="AK458">
        <v>0.1</v>
      </c>
      <c r="AL458" s="1">
        <v>43</v>
      </c>
      <c r="AM458">
        <v>46</v>
      </c>
      <c r="AN458" s="8">
        <v>6.0000000000000001E-3</v>
      </c>
      <c r="AO458">
        <v>0.6</v>
      </c>
      <c r="AP458" s="1">
        <v>23</v>
      </c>
      <c r="AQ458">
        <v>20</v>
      </c>
      <c r="AR458" s="8">
        <v>1E-3</v>
      </c>
      <c r="AS458">
        <v>0.1</v>
      </c>
      <c r="AT458" s="1">
        <v>48</v>
      </c>
      <c r="AU458" s="2">
        <v>37</v>
      </c>
      <c r="AV458" s="9">
        <v>2E-3</v>
      </c>
      <c r="AW458" s="2">
        <v>0.2</v>
      </c>
      <c r="AX458" s="1">
        <v>0</v>
      </c>
      <c r="AY458" s="2">
        <v>119</v>
      </c>
      <c r="AZ458" s="10">
        <v>0</v>
      </c>
      <c r="BA458" s="2">
        <v>0.9</v>
      </c>
      <c r="BB458" s="19">
        <f t="shared" si="119"/>
        <v>574</v>
      </c>
      <c r="BC458" s="20">
        <f t="shared" si="120"/>
        <v>188.73526432545668</v>
      </c>
      <c r="BD458" s="23">
        <f t="shared" si="121"/>
        <v>3.1404732594720285E-3</v>
      </c>
      <c r="BE458" s="24">
        <f t="shared" si="122"/>
        <v>1.0322207683766086E-3</v>
      </c>
      <c r="BF458" s="25">
        <f t="shared" si="123"/>
        <v>188.73526432545665</v>
      </c>
    </row>
    <row r="459" spans="1:58">
      <c r="A459" t="s">
        <v>17</v>
      </c>
      <c r="B459" t="s">
        <v>17</v>
      </c>
      <c r="C459" t="s">
        <v>275</v>
      </c>
      <c r="D459">
        <v>88</v>
      </c>
      <c r="E459" t="s">
        <v>364</v>
      </c>
      <c r="F459" s="5">
        <v>95400</v>
      </c>
      <c r="G459" s="5">
        <v>3579</v>
      </c>
      <c r="H459" t="s">
        <v>38</v>
      </c>
      <c r="J459" s="6">
        <v>122100</v>
      </c>
      <c r="K459" s="5">
        <v>3538</v>
      </c>
      <c r="L459" t="s">
        <v>38</v>
      </c>
      <c r="N459" s="6">
        <v>160700</v>
      </c>
      <c r="O459" s="5">
        <v>2289</v>
      </c>
      <c r="P459" t="s">
        <v>38</v>
      </c>
      <c r="R459" s="6">
        <v>113600</v>
      </c>
      <c r="S459" s="5">
        <v>3456</v>
      </c>
      <c r="T459" t="s">
        <v>38</v>
      </c>
      <c r="V459" s="6">
        <v>95400</v>
      </c>
      <c r="W459" s="5">
        <v>5591</v>
      </c>
      <c r="X459" t="s">
        <v>38</v>
      </c>
      <c r="Z459" s="6">
        <v>105700</v>
      </c>
      <c r="AA459" s="7">
        <v>4496</v>
      </c>
      <c r="AB459" s="2" t="s">
        <v>38</v>
      </c>
      <c r="AD459" s="6">
        <v>87800</v>
      </c>
      <c r="AE459" s="7">
        <v>3677</v>
      </c>
      <c r="AF459" s="2" t="s">
        <v>38</v>
      </c>
      <c r="AH459" s="6">
        <v>90200</v>
      </c>
      <c r="AI459" s="5">
        <v>2895</v>
      </c>
      <c r="AJ459" t="s">
        <v>38</v>
      </c>
      <c r="AL459" s="6">
        <v>95800</v>
      </c>
      <c r="AM459" s="5">
        <v>5809</v>
      </c>
      <c r="AN459" t="s">
        <v>38</v>
      </c>
      <c r="AP459" s="6">
        <v>107300</v>
      </c>
      <c r="AQ459" s="5">
        <v>3565</v>
      </c>
      <c r="AR459" t="s">
        <v>38</v>
      </c>
      <c r="AT459" s="6">
        <v>82600</v>
      </c>
      <c r="AU459" s="7">
        <v>2464</v>
      </c>
      <c r="AV459" s="2" t="s">
        <v>38</v>
      </c>
      <c r="AX459" s="6">
        <v>80500</v>
      </c>
      <c r="AY459" s="7">
        <v>4645</v>
      </c>
      <c r="AZ459" s="2" t="s">
        <v>38</v>
      </c>
      <c r="BA459" s="2" t="s">
        <v>38</v>
      </c>
      <c r="BB459" s="39">
        <f>AVERAGE(F459,J459,N459,R459,V459,Z459,AD459,AH459,AL459,AP459,AT459,AX459)</f>
        <v>103091.66666666667</v>
      </c>
      <c r="BC459" s="40">
        <f>SQRT(SUM((G459^BC4612),(K459^2),(O459^2),(S459^2),(W459^2),(AA459^2),(AE459^2),(AI459^2),(AM459^2),(AQ459^2),(AU459^2),(AY459^2))/144)</f>
        <v>1109.2307770102066</v>
      </c>
      <c r="BD459" s="28" t="s">
        <v>38</v>
      </c>
      <c r="BE459" s="28" t="s">
        <v>38</v>
      </c>
      <c r="BF459" s="15"/>
    </row>
    <row r="460" spans="1:58">
      <c r="A460" t="s">
        <v>17</v>
      </c>
      <c r="B460" t="s">
        <v>17</v>
      </c>
      <c r="C460" t="s">
        <v>275</v>
      </c>
      <c r="D460">
        <v>88.3</v>
      </c>
      <c r="BB460" s="19"/>
      <c r="BC460" s="16"/>
      <c r="BD460" s="16"/>
      <c r="BE460" s="16"/>
      <c r="BF460" s="15"/>
    </row>
    <row r="461" spans="1:58">
      <c r="A461" t="s">
        <v>17</v>
      </c>
      <c r="B461" t="s">
        <v>17</v>
      </c>
      <c r="C461" t="s">
        <v>275</v>
      </c>
      <c r="D461">
        <v>88.5</v>
      </c>
      <c r="E461" t="s">
        <v>365</v>
      </c>
      <c r="BB461" s="19"/>
      <c r="BC461" s="16"/>
      <c r="BD461" s="16"/>
      <c r="BE461" s="16"/>
      <c r="BF461" s="15"/>
    </row>
    <row r="462" spans="1:58">
      <c r="A462" t="s">
        <v>17</v>
      </c>
      <c r="B462" t="s">
        <v>17</v>
      </c>
      <c r="C462" t="s">
        <v>275</v>
      </c>
      <c r="D462">
        <v>89</v>
      </c>
      <c r="E462" t="s">
        <v>357</v>
      </c>
      <c r="F462" s="5">
        <v>7428</v>
      </c>
      <c r="G462">
        <v>269</v>
      </c>
      <c r="H462" s="5">
        <v>7428</v>
      </c>
      <c r="J462" s="6">
        <v>12766</v>
      </c>
      <c r="K462">
        <v>481</v>
      </c>
      <c r="L462" s="5">
        <v>12766</v>
      </c>
      <c r="N462" s="6">
        <v>54576</v>
      </c>
      <c r="O462">
        <v>837</v>
      </c>
      <c r="P462" s="5">
        <v>54576</v>
      </c>
      <c r="R462" s="6">
        <v>7559</v>
      </c>
      <c r="S462">
        <v>279</v>
      </c>
      <c r="T462" s="5">
        <v>7559</v>
      </c>
      <c r="V462" s="6">
        <v>8616</v>
      </c>
      <c r="W462">
        <v>331</v>
      </c>
      <c r="X462" s="5">
        <v>8616</v>
      </c>
      <c r="Z462" s="6">
        <v>11862</v>
      </c>
      <c r="AA462" s="2">
        <v>322</v>
      </c>
      <c r="AB462" s="7">
        <v>11862</v>
      </c>
      <c r="AD462" s="6">
        <v>9421</v>
      </c>
      <c r="AE462" s="2">
        <v>440</v>
      </c>
      <c r="AF462" s="7">
        <v>9421</v>
      </c>
      <c r="AH462" s="6">
        <v>18117</v>
      </c>
      <c r="AI462">
        <v>563</v>
      </c>
      <c r="AJ462" s="5">
        <v>18117</v>
      </c>
      <c r="AL462" s="6">
        <v>7596</v>
      </c>
      <c r="AM462">
        <v>386</v>
      </c>
      <c r="AN462" s="5">
        <v>7596</v>
      </c>
      <c r="AP462" s="6">
        <v>20152</v>
      </c>
      <c r="AQ462">
        <v>469</v>
      </c>
      <c r="AR462" s="5">
        <v>20152</v>
      </c>
      <c r="AT462" s="6">
        <v>20932</v>
      </c>
      <c r="AU462" s="2">
        <v>705</v>
      </c>
      <c r="AV462" s="7">
        <v>20932</v>
      </c>
      <c r="AX462" s="6">
        <v>3750</v>
      </c>
      <c r="AY462" s="2">
        <v>222</v>
      </c>
      <c r="AZ462" s="7">
        <v>3750</v>
      </c>
      <c r="BB462" s="19">
        <f>SUM(F462,J462,N462,R462,V462,Z462,AD462,AH462,AL462,AP462,AT462,AX462)</f>
        <v>182775</v>
      </c>
      <c r="BC462" s="20">
        <f>SQRT((G462^2)+(K462^2)+(O462^2)+(S462^2)+(W462^2)+(AA462^2)+(AE462^2)+(AI462^2)+(AM462^2)+(AQ462^2)+(AU462^2)+(AY462^2))</f>
        <v>1649.6096507962118</v>
      </c>
      <c r="BD462" s="20">
        <f>SUM(H462,L462,P462,T462,X462,AB462,AF462,AJ462,AN462,AR462,AV462,AZ462)</f>
        <v>182775</v>
      </c>
      <c r="BE462" s="16"/>
      <c r="BF462" s="15"/>
    </row>
    <row r="463" spans="1:58">
      <c r="A463" t="s">
        <v>17</v>
      </c>
      <c r="B463" t="s">
        <v>17</v>
      </c>
      <c r="C463" t="s">
        <v>275</v>
      </c>
      <c r="D463">
        <v>90</v>
      </c>
      <c r="E463" t="s">
        <v>366</v>
      </c>
      <c r="F463" s="5">
        <v>4202</v>
      </c>
      <c r="G463">
        <v>317</v>
      </c>
      <c r="H463" s="8">
        <v>0.56599999999999995</v>
      </c>
      <c r="I463">
        <v>3.2</v>
      </c>
      <c r="J463" s="6">
        <v>8763</v>
      </c>
      <c r="K463">
        <v>475</v>
      </c>
      <c r="L463" s="8">
        <v>0.68600000000000005</v>
      </c>
      <c r="M463">
        <v>2.4</v>
      </c>
      <c r="N463" s="6">
        <v>40203</v>
      </c>
      <c r="O463">
        <v>895</v>
      </c>
      <c r="P463" s="8">
        <v>0.73699999999999999</v>
      </c>
      <c r="Q463">
        <v>1</v>
      </c>
      <c r="R463" s="6">
        <v>4941</v>
      </c>
      <c r="S463">
        <v>232</v>
      </c>
      <c r="T463" s="8">
        <v>0.65400000000000003</v>
      </c>
      <c r="U463">
        <v>2.5</v>
      </c>
      <c r="V463" s="6">
        <v>4556</v>
      </c>
      <c r="W463">
        <v>349</v>
      </c>
      <c r="X463" s="8">
        <v>0.52900000000000003</v>
      </c>
      <c r="Y463">
        <v>3.4</v>
      </c>
      <c r="Z463" s="6">
        <v>7726</v>
      </c>
      <c r="AA463" s="2">
        <v>384</v>
      </c>
      <c r="AB463" s="9">
        <v>0.65100000000000002</v>
      </c>
      <c r="AC463" s="2">
        <v>2.5</v>
      </c>
      <c r="AD463" s="6">
        <v>5422</v>
      </c>
      <c r="AE463" s="2">
        <v>381</v>
      </c>
      <c r="AF463" s="9">
        <v>0.57599999999999996</v>
      </c>
      <c r="AG463" s="2">
        <v>2.9</v>
      </c>
      <c r="AH463" s="6">
        <v>10082</v>
      </c>
      <c r="AI463">
        <v>507</v>
      </c>
      <c r="AJ463" s="8">
        <v>0.55600000000000005</v>
      </c>
      <c r="AK463">
        <v>2.5</v>
      </c>
      <c r="AL463" s="6">
        <v>3949</v>
      </c>
      <c r="AM463">
        <v>306</v>
      </c>
      <c r="AN463" s="11">
        <v>0.52</v>
      </c>
      <c r="AO463">
        <v>3.1</v>
      </c>
      <c r="AP463" s="6">
        <v>12051</v>
      </c>
      <c r="AQ463">
        <v>557</v>
      </c>
      <c r="AR463" s="8">
        <v>0.59799999999999998</v>
      </c>
      <c r="AS463">
        <v>2</v>
      </c>
      <c r="AT463" s="6">
        <v>11183</v>
      </c>
      <c r="AU463" s="2">
        <v>574</v>
      </c>
      <c r="AV463" s="9">
        <v>0.53400000000000003</v>
      </c>
      <c r="AW463" s="2">
        <v>2.2999999999999998</v>
      </c>
      <c r="AX463" s="6">
        <v>2274</v>
      </c>
      <c r="AY463" s="2">
        <v>233</v>
      </c>
      <c r="AZ463" s="9">
        <v>0.60599999999999998</v>
      </c>
      <c r="BA463" s="2">
        <v>4.4000000000000004</v>
      </c>
      <c r="BB463" s="19">
        <f>SUM(F463,J463,N463,R463,V463,Z463,AD463,AH463,AL463,AP463,AT463,AX463)</f>
        <v>115352</v>
      </c>
      <c r="BC463" s="20">
        <f>SQRT((G463^2)+(K463^2)+(O463^2)+(S463^2)+(W463^2)+(AA463^2)+(AE463^2)+(AI463^2)+(AM463^2)+(AQ463^2)+(AU463^2)+(AY463^2))</f>
        <v>1624.8322990388886</v>
      </c>
      <c r="BD463" s="23">
        <f>(BB463/$BB$462)</f>
        <v>0.63111475858295718</v>
      </c>
      <c r="BE463" s="24">
        <f>(SQRT((BC463^2)-((BB463/$BB$462)^2)*($BC$462^2)))/$BB$462</f>
        <v>6.8252201235946414E-3</v>
      </c>
      <c r="BF463" s="25">
        <f>SQRT((($BB$462^2)*(BE463^2))+((BD463^2)*($BC$462^2)))</f>
        <v>1624.8322990388886</v>
      </c>
    </row>
    <row r="464" spans="1:58">
      <c r="A464" t="s">
        <v>17</v>
      </c>
      <c r="B464" t="s">
        <v>17</v>
      </c>
      <c r="C464" t="s">
        <v>275</v>
      </c>
      <c r="D464">
        <v>91</v>
      </c>
      <c r="E464" t="s">
        <v>367</v>
      </c>
      <c r="F464" s="5">
        <v>3226</v>
      </c>
      <c r="G464">
        <v>238</v>
      </c>
      <c r="H464" s="8">
        <v>0.434</v>
      </c>
      <c r="I464">
        <v>3.2</v>
      </c>
      <c r="J464" s="6">
        <v>4003</v>
      </c>
      <c r="K464">
        <v>320</v>
      </c>
      <c r="L464" s="8">
        <v>0.314</v>
      </c>
      <c r="M464">
        <v>2.4</v>
      </c>
      <c r="N464" s="6">
        <v>14373</v>
      </c>
      <c r="O464">
        <v>531</v>
      </c>
      <c r="P464" s="8">
        <v>0.26300000000000001</v>
      </c>
      <c r="Q464">
        <v>1</v>
      </c>
      <c r="R464" s="6">
        <v>2618</v>
      </c>
      <c r="S464">
        <v>227</v>
      </c>
      <c r="T464" s="8">
        <v>0.34599999999999997</v>
      </c>
      <c r="U464">
        <v>2.5</v>
      </c>
      <c r="V464" s="6">
        <v>4060</v>
      </c>
      <c r="W464">
        <v>326</v>
      </c>
      <c r="X464" s="8">
        <v>0.47099999999999997</v>
      </c>
      <c r="Y464">
        <v>3.4</v>
      </c>
      <c r="Z464" s="6">
        <v>4136</v>
      </c>
      <c r="AA464" s="2">
        <v>304</v>
      </c>
      <c r="AB464" s="9">
        <v>0.34899999999999998</v>
      </c>
      <c r="AC464" s="2">
        <v>2.5</v>
      </c>
      <c r="AD464" s="6">
        <v>3999</v>
      </c>
      <c r="AE464" s="2">
        <v>327</v>
      </c>
      <c r="AF464" s="9">
        <v>0.42399999999999999</v>
      </c>
      <c r="AG464" s="2">
        <v>2.9</v>
      </c>
      <c r="AH464" s="6">
        <v>8035</v>
      </c>
      <c r="AI464">
        <v>553</v>
      </c>
      <c r="AJ464" s="8">
        <v>0.44400000000000001</v>
      </c>
      <c r="AK464">
        <v>2.5</v>
      </c>
      <c r="AL464" s="6">
        <v>3647</v>
      </c>
      <c r="AM464">
        <v>303</v>
      </c>
      <c r="AN464" s="11">
        <v>0.48</v>
      </c>
      <c r="AO464">
        <v>3.1</v>
      </c>
      <c r="AP464" s="6">
        <v>8101</v>
      </c>
      <c r="AQ464">
        <v>376</v>
      </c>
      <c r="AR464" s="8">
        <v>0.40200000000000002</v>
      </c>
      <c r="AS464">
        <v>2</v>
      </c>
      <c r="AT464" s="6">
        <v>9749</v>
      </c>
      <c r="AU464" s="2">
        <v>611</v>
      </c>
      <c r="AV464" s="9">
        <v>0.46600000000000003</v>
      </c>
      <c r="AW464" s="2">
        <v>2.2999999999999998</v>
      </c>
      <c r="AX464" s="6">
        <v>1476</v>
      </c>
      <c r="AY464" s="2">
        <v>171</v>
      </c>
      <c r="AZ464" s="9">
        <v>0.39400000000000002</v>
      </c>
      <c r="BA464" s="2">
        <v>4.4000000000000004</v>
      </c>
      <c r="BB464" s="19">
        <f>SUM(F464,J464,N464,R464,V464,Z464,AD464,AH464,AL464,AP464,AT464,AX464)</f>
        <v>67423</v>
      </c>
      <c r="BC464" s="20">
        <f>SQRT((G464^2)+(K464^2)+(O464^2)+(S464^2)+(W464^2)+(AA464^2)+(AE464^2)+(AI464^2)+(AM464^2)+(AQ464^2)+(AU464^2)+(AY464^2))</f>
        <v>1318.9810461109741</v>
      </c>
      <c r="BD464" s="23">
        <f>(BB464/$BB$462)</f>
        <v>0.36888524141704282</v>
      </c>
      <c r="BE464" s="24">
        <f>(SQRT((BC464^2)-((BB464/$BB$462)^2)*($BC$462^2)))/$BB$462</f>
        <v>6.4025252485274547E-3</v>
      </c>
      <c r="BF464" s="25">
        <f>SQRT((($BB$462^2)*(BE464^2))+((BD464^2)*($BC$462^2)))</f>
        <v>1318.9810461109741</v>
      </c>
    </row>
    <row r="465" spans="1:58">
      <c r="A465" t="s">
        <v>17</v>
      </c>
      <c r="B465" t="s">
        <v>17</v>
      </c>
      <c r="C465" t="s">
        <v>275</v>
      </c>
      <c r="D465">
        <v>91.3</v>
      </c>
      <c r="BB465" s="19"/>
      <c r="BC465" s="16"/>
      <c r="BD465" s="16"/>
      <c r="BE465" s="16"/>
      <c r="BF465" s="15"/>
    </row>
    <row r="466" spans="1:58">
      <c r="A466" t="s">
        <v>17</v>
      </c>
      <c r="B466" t="s">
        <v>17</v>
      </c>
      <c r="C466" t="s">
        <v>275</v>
      </c>
      <c r="D466">
        <v>91.5</v>
      </c>
      <c r="E466" t="s">
        <v>368</v>
      </c>
      <c r="BB466" s="19"/>
      <c r="BC466" s="16"/>
      <c r="BD466" s="16"/>
      <c r="BE466" s="16"/>
      <c r="BF466" s="15"/>
    </row>
    <row r="467" spans="1:58">
      <c r="A467" t="s">
        <v>17</v>
      </c>
      <c r="B467" t="s">
        <v>17</v>
      </c>
      <c r="C467" t="s">
        <v>275</v>
      </c>
      <c r="D467">
        <v>92</v>
      </c>
      <c r="E467" t="s">
        <v>366</v>
      </c>
      <c r="F467" s="5">
        <v>4202</v>
      </c>
      <c r="G467">
        <v>317</v>
      </c>
      <c r="H467" s="5">
        <v>4202</v>
      </c>
      <c r="J467" s="6">
        <v>8763</v>
      </c>
      <c r="K467">
        <v>475</v>
      </c>
      <c r="L467" s="5">
        <v>8763</v>
      </c>
      <c r="N467" s="6">
        <v>40203</v>
      </c>
      <c r="O467">
        <v>895</v>
      </c>
      <c r="P467" s="5">
        <v>40203</v>
      </c>
      <c r="R467" s="6">
        <v>4941</v>
      </c>
      <c r="S467">
        <v>232</v>
      </c>
      <c r="T467" s="5">
        <v>4941</v>
      </c>
      <c r="V467" s="6">
        <v>4556</v>
      </c>
      <c r="W467">
        <v>349</v>
      </c>
      <c r="X467" s="5">
        <v>4556</v>
      </c>
      <c r="Z467" s="6">
        <v>7726</v>
      </c>
      <c r="AA467" s="2">
        <v>384</v>
      </c>
      <c r="AB467" s="7">
        <v>7726</v>
      </c>
      <c r="AD467" s="6">
        <v>5422</v>
      </c>
      <c r="AE467" s="2">
        <v>381</v>
      </c>
      <c r="AF467" s="7">
        <v>5422</v>
      </c>
      <c r="AH467" s="6">
        <v>10082</v>
      </c>
      <c r="AI467">
        <v>507</v>
      </c>
      <c r="AJ467" s="5">
        <v>10082</v>
      </c>
      <c r="AL467" s="6">
        <v>3949</v>
      </c>
      <c r="AM467">
        <v>306</v>
      </c>
      <c r="AN467" s="5">
        <v>3949</v>
      </c>
      <c r="AP467" s="6">
        <v>12051</v>
      </c>
      <c r="AQ467">
        <v>557</v>
      </c>
      <c r="AR467" s="5">
        <v>12051</v>
      </c>
      <c r="AT467" s="6">
        <v>11183</v>
      </c>
      <c r="AU467" s="2">
        <v>574</v>
      </c>
      <c r="AV467" s="7">
        <v>11183</v>
      </c>
      <c r="AX467" s="6">
        <v>2274</v>
      </c>
      <c r="AY467" s="2">
        <v>233</v>
      </c>
      <c r="AZ467" s="7">
        <v>2274</v>
      </c>
      <c r="BB467" s="19">
        <f t="shared" ref="BB467:BB474" si="124">SUM(F467,J467,N467,R467,V467,Z467,AD467,AH467,AL467,AP467,AT467,AX467)</f>
        <v>115352</v>
      </c>
      <c r="BC467" s="20">
        <f t="shared" ref="BC467:BC474" si="125">SQRT((G467^2)+(K467^2)+(O467^2)+(S467^2)+(W467^2)+(AA467^2)+(AE467^2)+(AI467^2)+(AM467^2)+(AQ467^2)+(AU467^2)+(AY467^2))</f>
        <v>1624.8322990388886</v>
      </c>
      <c r="BD467" s="20">
        <f>SUM(H467,L467,P467,T467,X467,AB467,AF467,AJ467,AN467,AR467,AV467,AZ467)</f>
        <v>115352</v>
      </c>
      <c r="BE467" s="16"/>
      <c r="BF467" s="15"/>
    </row>
    <row r="468" spans="1:58">
      <c r="A468" t="s">
        <v>17</v>
      </c>
      <c r="B468" t="s">
        <v>17</v>
      </c>
      <c r="C468" t="s">
        <v>275</v>
      </c>
      <c r="D468">
        <v>93</v>
      </c>
      <c r="E468" t="s">
        <v>369</v>
      </c>
      <c r="F468">
        <v>21</v>
      </c>
      <c r="G468">
        <v>24</v>
      </c>
      <c r="H468" s="8">
        <v>5.0000000000000001E-3</v>
      </c>
      <c r="I468">
        <v>0.6</v>
      </c>
      <c r="J468" s="1">
        <v>31</v>
      </c>
      <c r="K468">
        <v>31</v>
      </c>
      <c r="L468" s="8">
        <v>4.0000000000000001E-3</v>
      </c>
      <c r="M468">
        <v>0.4</v>
      </c>
      <c r="N468" s="1">
        <v>109</v>
      </c>
      <c r="O468">
        <v>59</v>
      </c>
      <c r="P468" s="8">
        <v>3.0000000000000001E-3</v>
      </c>
      <c r="Q468">
        <v>0.1</v>
      </c>
      <c r="R468" s="1">
        <v>5</v>
      </c>
      <c r="S468">
        <v>9</v>
      </c>
      <c r="T468" s="8">
        <v>1E-3</v>
      </c>
      <c r="U468">
        <v>0.2</v>
      </c>
      <c r="V468" s="1">
        <v>48</v>
      </c>
      <c r="W468">
        <v>65</v>
      </c>
      <c r="X468" s="8">
        <v>1.0999999999999999E-2</v>
      </c>
      <c r="Y468">
        <v>1.4</v>
      </c>
      <c r="Z468" s="1">
        <v>44</v>
      </c>
      <c r="AA468" s="2">
        <v>36</v>
      </c>
      <c r="AB468" s="9">
        <v>6.0000000000000001E-3</v>
      </c>
      <c r="AC468" s="2">
        <v>0.5</v>
      </c>
      <c r="AD468" s="1">
        <v>31</v>
      </c>
      <c r="AE468" s="2">
        <v>33</v>
      </c>
      <c r="AF468" s="9">
        <v>6.0000000000000001E-3</v>
      </c>
      <c r="AG468" s="2">
        <v>0.6</v>
      </c>
      <c r="AH468" s="1">
        <v>37</v>
      </c>
      <c r="AI468">
        <v>35</v>
      </c>
      <c r="AJ468" s="8">
        <v>4.0000000000000001E-3</v>
      </c>
      <c r="AK468">
        <v>0.4</v>
      </c>
      <c r="AL468" s="1">
        <v>18</v>
      </c>
      <c r="AM468">
        <v>20</v>
      </c>
      <c r="AN468" s="8">
        <v>5.0000000000000001E-3</v>
      </c>
      <c r="AO468">
        <v>0.5</v>
      </c>
      <c r="AP468" s="1">
        <v>27</v>
      </c>
      <c r="AQ468">
        <v>27</v>
      </c>
      <c r="AR468" s="8">
        <v>2E-3</v>
      </c>
      <c r="AS468">
        <v>0.2</v>
      </c>
      <c r="AT468" s="1">
        <v>52</v>
      </c>
      <c r="AU468" s="2">
        <v>42</v>
      </c>
      <c r="AV468" s="9">
        <v>5.0000000000000001E-3</v>
      </c>
      <c r="AW468" s="2">
        <v>0.4</v>
      </c>
      <c r="AX468" s="1">
        <v>0</v>
      </c>
      <c r="AY468" s="2">
        <v>119</v>
      </c>
      <c r="AZ468" s="10">
        <v>0</v>
      </c>
      <c r="BA468" s="2">
        <v>1.4</v>
      </c>
      <c r="BB468" s="19">
        <f t="shared" si="124"/>
        <v>423</v>
      </c>
      <c r="BC468" s="20">
        <f t="shared" si="125"/>
        <v>173.17043627594174</v>
      </c>
      <c r="BD468" s="23">
        <f>(BB468/$BB$467)</f>
        <v>3.66703654899785E-3</v>
      </c>
      <c r="BE468" s="24">
        <f>(SQRT((BC468^2)-((BB468/$BB$467)^2)*($BC$467^2)))/$BB$467</f>
        <v>1.500345908272836E-3</v>
      </c>
      <c r="BF468" s="25">
        <f>SQRT((($BB$467^2)*(BE468^2))+((BD468^2)*($BC$467^2)))</f>
        <v>173.17043627594171</v>
      </c>
    </row>
    <row r="469" spans="1:58">
      <c r="A469" t="s">
        <v>17</v>
      </c>
      <c r="B469" t="s">
        <v>17</v>
      </c>
      <c r="C469" t="s">
        <v>275</v>
      </c>
      <c r="D469">
        <v>94</v>
      </c>
      <c r="E469" t="s">
        <v>370</v>
      </c>
      <c r="F469">
        <v>275</v>
      </c>
      <c r="G469">
        <v>101</v>
      </c>
      <c r="H469" s="8">
        <v>6.5000000000000002E-2</v>
      </c>
      <c r="I469">
        <v>2.2999999999999998</v>
      </c>
      <c r="J469" s="1">
        <v>192</v>
      </c>
      <c r="K469">
        <v>90</v>
      </c>
      <c r="L469" s="8">
        <v>2.1999999999999999E-2</v>
      </c>
      <c r="M469">
        <v>1</v>
      </c>
      <c r="N469" s="1">
        <v>515</v>
      </c>
      <c r="O469">
        <v>129</v>
      </c>
      <c r="P469" s="8">
        <v>1.2999999999999999E-2</v>
      </c>
      <c r="Q469">
        <v>0.3</v>
      </c>
      <c r="R469" s="1">
        <v>120</v>
      </c>
      <c r="S469">
        <v>64</v>
      </c>
      <c r="T469" s="8">
        <v>2.4E-2</v>
      </c>
      <c r="U469">
        <v>1.3</v>
      </c>
      <c r="V469" s="1">
        <v>307</v>
      </c>
      <c r="W469">
        <v>118</v>
      </c>
      <c r="X469" s="8">
        <v>6.7000000000000004E-2</v>
      </c>
      <c r="Y469">
        <v>2.5</v>
      </c>
      <c r="Z469" s="1">
        <v>379</v>
      </c>
      <c r="AA469" s="2">
        <v>132</v>
      </c>
      <c r="AB469" s="9">
        <v>4.9000000000000002E-2</v>
      </c>
      <c r="AC469" s="2">
        <v>1.6</v>
      </c>
      <c r="AD469" s="1">
        <v>208</v>
      </c>
      <c r="AE469" s="2">
        <v>76</v>
      </c>
      <c r="AF469" s="9">
        <v>3.7999999999999999E-2</v>
      </c>
      <c r="AG469" s="2">
        <v>1.4</v>
      </c>
      <c r="AH469" s="1">
        <v>566</v>
      </c>
      <c r="AI469">
        <v>140</v>
      </c>
      <c r="AJ469" s="8">
        <v>5.6000000000000001E-2</v>
      </c>
      <c r="AK469">
        <v>1.3</v>
      </c>
      <c r="AL469" s="1">
        <v>236</v>
      </c>
      <c r="AM469">
        <v>103</v>
      </c>
      <c r="AN469" s="11">
        <v>0.06</v>
      </c>
      <c r="AO469">
        <v>2.6</v>
      </c>
      <c r="AP469" s="1">
        <v>523</v>
      </c>
      <c r="AQ469">
        <v>127</v>
      </c>
      <c r="AR469" s="8">
        <v>4.2999999999999997E-2</v>
      </c>
      <c r="AS469">
        <v>1</v>
      </c>
      <c r="AT469" s="1">
        <v>843</v>
      </c>
      <c r="AU469" s="2">
        <v>197</v>
      </c>
      <c r="AV469" s="9">
        <v>7.4999999999999997E-2</v>
      </c>
      <c r="AW469" s="2">
        <v>1.7</v>
      </c>
      <c r="AX469" s="1">
        <v>142</v>
      </c>
      <c r="AY469" s="2">
        <v>69</v>
      </c>
      <c r="AZ469" s="9">
        <v>6.2E-2</v>
      </c>
      <c r="BA469" s="2">
        <v>3.1</v>
      </c>
      <c r="BB469" s="19">
        <f t="shared" si="124"/>
        <v>4306</v>
      </c>
      <c r="BC469" s="20">
        <f t="shared" si="125"/>
        <v>407.51687081641171</v>
      </c>
      <c r="BD469" s="23">
        <f t="shared" ref="BD469:BD474" si="126">(BB469/$BB$467)</f>
        <v>3.7329218392398916E-2</v>
      </c>
      <c r="BE469" s="24">
        <f t="shared" ref="BE469:BE474" si="127">(SQRT((BC469^2)-((BB469/$BB$467)^2)*($BC$467^2)))/$BB$467</f>
        <v>3.4934619561030659E-3</v>
      </c>
      <c r="BF469" s="25">
        <f t="shared" ref="BF469:BF474" si="128">SQRT((($BB$467^2)*(BE469^2))+((BD469^2)*($BC$467^2)))</f>
        <v>407.51687081641171</v>
      </c>
    </row>
    <row r="470" spans="1:58">
      <c r="A470" t="s">
        <v>17</v>
      </c>
      <c r="B470" t="s">
        <v>17</v>
      </c>
      <c r="C470" t="s">
        <v>275</v>
      </c>
      <c r="D470">
        <v>95</v>
      </c>
      <c r="E470" t="s">
        <v>371</v>
      </c>
      <c r="F470">
        <v>722</v>
      </c>
      <c r="G470">
        <v>157</v>
      </c>
      <c r="H470" s="8">
        <v>0.17199999999999999</v>
      </c>
      <c r="I470">
        <v>3.6</v>
      </c>
      <c r="J470" s="1">
        <v>845</v>
      </c>
      <c r="K470">
        <v>193</v>
      </c>
      <c r="L470" s="8">
        <v>9.6000000000000002E-2</v>
      </c>
      <c r="M470">
        <v>2.1</v>
      </c>
      <c r="N470" s="6">
        <v>1192</v>
      </c>
      <c r="O470">
        <v>213</v>
      </c>
      <c r="P470" s="11">
        <v>0.03</v>
      </c>
      <c r="Q470">
        <v>0.5</v>
      </c>
      <c r="R470" s="1">
        <v>377</v>
      </c>
      <c r="S470">
        <v>95</v>
      </c>
      <c r="T470" s="8">
        <v>7.5999999999999998E-2</v>
      </c>
      <c r="U470">
        <v>1.9</v>
      </c>
      <c r="V470" s="1">
        <v>668</v>
      </c>
      <c r="W470">
        <v>163</v>
      </c>
      <c r="X470" s="8">
        <v>0.14699999999999999</v>
      </c>
      <c r="Y470">
        <v>3.4</v>
      </c>
      <c r="Z470" s="1">
        <v>947</v>
      </c>
      <c r="AA470" s="2">
        <v>183</v>
      </c>
      <c r="AB470" s="9">
        <v>0.123</v>
      </c>
      <c r="AC470" s="2">
        <v>2.2000000000000002</v>
      </c>
      <c r="AD470" s="1">
        <v>762</v>
      </c>
      <c r="AE470" s="2">
        <v>162</v>
      </c>
      <c r="AF470" s="9">
        <v>0.14099999999999999</v>
      </c>
      <c r="AG470" s="2">
        <v>2.7</v>
      </c>
      <c r="AH470" s="6">
        <v>1873</v>
      </c>
      <c r="AI470">
        <v>313</v>
      </c>
      <c r="AJ470" s="8">
        <v>0.186</v>
      </c>
      <c r="AK470">
        <v>2.9</v>
      </c>
      <c r="AL470" s="1">
        <v>485</v>
      </c>
      <c r="AM470">
        <v>153</v>
      </c>
      <c r="AN470" s="8">
        <v>0.123</v>
      </c>
      <c r="AO470">
        <v>3.6</v>
      </c>
      <c r="AP470" s="6">
        <v>1527</v>
      </c>
      <c r="AQ470">
        <v>265</v>
      </c>
      <c r="AR470" s="8">
        <v>0.127</v>
      </c>
      <c r="AS470">
        <v>2.1</v>
      </c>
      <c r="AT470" s="6">
        <v>2324</v>
      </c>
      <c r="AU470" s="2">
        <v>383</v>
      </c>
      <c r="AV470" s="9">
        <v>0.20799999999999999</v>
      </c>
      <c r="AW470" s="2">
        <v>3</v>
      </c>
      <c r="AX470" s="1">
        <v>486</v>
      </c>
      <c r="AY470" s="2">
        <v>135</v>
      </c>
      <c r="AZ470" s="9">
        <v>0.214</v>
      </c>
      <c r="BA470" s="2">
        <v>5.3</v>
      </c>
      <c r="BB470" s="19">
        <f t="shared" si="124"/>
        <v>12208</v>
      </c>
      <c r="BC470" s="20">
        <f t="shared" si="125"/>
        <v>747.73725331830303</v>
      </c>
      <c r="BD470" s="23">
        <f t="shared" si="126"/>
        <v>0.10583258200984812</v>
      </c>
      <c r="BE470" s="24">
        <f t="shared" si="127"/>
        <v>6.3084772302817674E-3</v>
      </c>
      <c r="BF470" s="25">
        <f t="shared" si="128"/>
        <v>747.73725331830303</v>
      </c>
    </row>
    <row r="471" spans="1:58">
      <c r="A471" t="s">
        <v>17</v>
      </c>
      <c r="B471" t="s">
        <v>17</v>
      </c>
      <c r="C471" t="s">
        <v>275</v>
      </c>
      <c r="D471">
        <v>96</v>
      </c>
      <c r="E471" t="s">
        <v>372</v>
      </c>
      <c r="F471" s="5">
        <v>1241</v>
      </c>
      <c r="G471">
        <v>174</v>
      </c>
      <c r="H471" s="8">
        <v>0.29499999999999998</v>
      </c>
      <c r="I471">
        <v>3.7</v>
      </c>
      <c r="J471" s="6">
        <v>2314</v>
      </c>
      <c r="K471">
        <v>289</v>
      </c>
      <c r="L471" s="8">
        <v>0.26400000000000001</v>
      </c>
      <c r="M471">
        <v>2.8</v>
      </c>
      <c r="N471" s="6">
        <v>6008</v>
      </c>
      <c r="O471">
        <v>468</v>
      </c>
      <c r="P471" s="8">
        <v>0.14899999999999999</v>
      </c>
      <c r="Q471">
        <v>1.1000000000000001</v>
      </c>
      <c r="R471" s="6">
        <v>1259</v>
      </c>
      <c r="S471">
        <v>165</v>
      </c>
      <c r="T471" s="8">
        <v>0.255</v>
      </c>
      <c r="U471">
        <v>3</v>
      </c>
      <c r="V471" s="6">
        <v>1295</v>
      </c>
      <c r="W471">
        <v>227</v>
      </c>
      <c r="X471" s="8">
        <v>0.28399999999999997</v>
      </c>
      <c r="Y471">
        <v>4.5999999999999996</v>
      </c>
      <c r="Z471" s="6">
        <v>2570</v>
      </c>
      <c r="AA471" s="2">
        <v>267</v>
      </c>
      <c r="AB471" s="9">
        <v>0.33300000000000002</v>
      </c>
      <c r="AC471" s="2">
        <v>3.1</v>
      </c>
      <c r="AD471" s="6">
        <v>1690</v>
      </c>
      <c r="AE471" s="2">
        <v>245</v>
      </c>
      <c r="AF471" s="9">
        <v>0.312</v>
      </c>
      <c r="AG471" s="2">
        <v>4.2</v>
      </c>
      <c r="AH471" s="6">
        <v>3762</v>
      </c>
      <c r="AI471">
        <v>357</v>
      </c>
      <c r="AJ471" s="8">
        <v>0.373</v>
      </c>
      <c r="AK471">
        <v>3.2</v>
      </c>
      <c r="AL471" s="6">
        <v>1289</v>
      </c>
      <c r="AM471">
        <v>181</v>
      </c>
      <c r="AN471" s="8">
        <v>0.32600000000000001</v>
      </c>
      <c r="AO471">
        <v>3.9</v>
      </c>
      <c r="AP471" s="6">
        <v>3297</v>
      </c>
      <c r="AQ471">
        <v>343</v>
      </c>
      <c r="AR471" s="8">
        <v>0.27400000000000002</v>
      </c>
      <c r="AS471">
        <v>2.7</v>
      </c>
      <c r="AT471" s="6">
        <v>3111</v>
      </c>
      <c r="AU471" s="2">
        <v>317</v>
      </c>
      <c r="AV471" s="9">
        <v>0.27800000000000002</v>
      </c>
      <c r="AW471" s="2">
        <v>2.6</v>
      </c>
      <c r="AX471" s="1">
        <v>693</v>
      </c>
      <c r="AY471" s="2">
        <v>176</v>
      </c>
      <c r="AZ471" s="9">
        <v>0.30499999999999999</v>
      </c>
      <c r="BA471" s="2">
        <v>6.8</v>
      </c>
      <c r="BB471" s="19">
        <f t="shared" si="124"/>
        <v>28529</v>
      </c>
      <c r="BC471" s="20">
        <f t="shared" si="125"/>
        <v>975.8140191655375</v>
      </c>
      <c r="BD471" s="23">
        <f t="shared" si="126"/>
        <v>0.24732124280463277</v>
      </c>
      <c r="BE471" s="24">
        <f t="shared" si="127"/>
        <v>7.7088152891424105E-3</v>
      </c>
      <c r="BF471" s="25">
        <f t="shared" si="128"/>
        <v>975.8140191655375</v>
      </c>
    </row>
    <row r="472" spans="1:58">
      <c r="A472" t="s">
        <v>17</v>
      </c>
      <c r="B472" t="s">
        <v>17</v>
      </c>
      <c r="C472" t="s">
        <v>275</v>
      </c>
      <c r="D472">
        <v>97</v>
      </c>
      <c r="E472" t="s">
        <v>373</v>
      </c>
      <c r="F472" s="5">
        <v>1410</v>
      </c>
      <c r="G472">
        <v>203</v>
      </c>
      <c r="H472" s="8">
        <v>0.33600000000000002</v>
      </c>
      <c r="I472">
        <v>4.2</v>
      </c>
      <c r="J472" s="6">
        <v>3380</v>
      </c>
      <c r="K472">
        <v>327</v>
      </c>
      <c r="L472" s="8">
        <v>0.38600000000000001</v>
      </c>
      <c r="M472">
        <v>3.3</v>
      </c>
      <c r="N472" s="6">
        <v>14690</v>
      </c>
      <c r="O472">
        <v>760</v>
      </c>
      <c r="P472" s="8">
        <v>0.36499999999999999</v>
      </c>
      <c r="Q472">
        <v>1.6</v>
      </c>
      <c r="R472" s="6">
        <v>1972</v>
      </c>
      <c r="S472">
        <v>199</v>
      </c>
      <c r="T472" s="8">
        <v>0.39900000000000002</v>
      </c>
      <c r="U472">
        <v>3.8</v>
      </c>
      <c r="V472" s="6">
        <v>1404</v>
      </c>
      <c r="W472">
        <v>258</v>
      </c>
      <c r="X472" s="8">
        <v>0.308</v>
      </c>
      <c r="Y472">
        <v>5.2</v>
      </c>
      <c r="Z472" s="6">
        <v>2513</v>
      </c>
      <c r="AA472" s="2">
        <v>248</v>
      </c>
      <c r="AB472" s="9">
        <v>0.32500000000000001</v>
      </c>
      <c r="AC472" s="2">
        <v>3</v>
      </c>
      <c r="AD472" s="6">
        <v>1941</v>
      </c>
      <c r="AE472" s="2">
        <v>286</v>
      </c>
      <c r="AF472" s="9">
        <v>0.35799999999999998</v>
      </c>
      <c r="AG472" s="2">
        <v>4.8</v>
      </c>
      <c r="AH472" s="6">
        <v>2886</v>
      </c>
      <c r="AI472">
        <v>340</v>
      </c>
      <c r="AJ472" s="8">
        <v>0.28599999999999998</v>
      </c>
      <c r="AK472">
        <v>3.1</v>
      </c>
      <c r="AL472" s="6">
        <v>1383</v>
      </c>
      <c r="AM472">
        <v>215</v>
      </c>
      <c r="AN472" s="11">
        <v>0.35</v>
      </c>
      <c r="AO472">
        <v>4.8</v>
      </c>
      <c r="AP472" s="6">
        <v>4532</v>
      </c>
      <c r="AQ472">
        <v>371</v>
      </c>
      <c r="AR472" s="8">
        <v>0.376</v>
      </c>
      <c r="AS472">
        <v>2.5</v>
      </c>
      <c r="AT472" s="6">
        <v>3279</v>
      </c>
      <c r="AU472" s="2">
        <v>307</v>
      </c>
      <c r="AV472" s="9">
        <v>0.29299999999999998</v>
      </c>
      <c r="AW472" s="2">
        <v>2.8</v>
      </c>
      <c r="AX472" s="1">
        <v>654</v>
      </c>
      <c r="AY472" s="2">
        <v>166</v>
      </c>
      <c r="AZ472" s="9">
        <v>0.28799999999999998</v>
      </c>
      <c r="BA472" s="2">
        <v>6.4</v>
      </c>
      <c r="BB472" s="19">
        <f t="shared" si="124"/>
        <v>40044</v>
      </c>
      <c r="BC472" s="20">
        <f t="shared" si="125"/>
        <v>1181.7250103133131</v>
      </c>
      <c r="BD472" s="23">
        <f t="shared" si="126"/>
        <v>0.34714612663846312</v>
      </c>
      <c r="BE472" s="24">
        <f t="shared" si="127"/>
        <v>9.002187618806062E-3</v>
      </c>
      <c r="BF472" s="25">
        <f t="shared" si="128"/>
        <v>1181.7250103133131</v>
      </c>
    </row>
    <row r="473" spans="1:58">
      <c r="A473" t="s">
        <v>17</v>
      </c>
      <c r="B473" t="s">
        <v>17</v>
      </c>
      <c r="C473" t="s">
        <v>275</v>
      </c>
      <c r="D473">
        <v>98</v>
      </c>
      <c r="E473" t="s">
        <v>374</v>
      </c>
      <c r="F473">
        <v>375</v>
      </c>
      <c r="G473">
        <v>137</v>
      </c>
      <c r="H473" s="8">
        <v>8.8999999999999996E-2</v>
      </c>
      <c r="I473">
        <v>3.1</v>
      </c>
      <c r="J473" s="6">
        <v>1476</v>
      </c>
      <c r="K473">
        <v>260</v>
      </c>
      <c r="L473" s="8">
        <v>0.16800000000000001</v>
      </c>
      <c r="M473">
        <v>2.8</v>
      </c>
      <c r="N473" s="6">
        <v>9521</v>
      </c>
      <c r="O473">
        <v>616</v>
      </c>
      <c r="P473" s="8">
        <v>0.23699999999999999</v>
      </c>
      <c r="Q473">
        <v>1.4</v>
      </c>
      <c r="R473" s="1">
        <v>890</v>
      </c>
      <c r="S473">
        <v>181</v>
      </c>
      <c r="T473" s="11">
        <v>0.18</v>
      </c>
      <c r="U473">
        <v>3.5</v>
      </c>
      <c r="V473" s="1">
        <v>481</v>
      </c>
      <c r="W473">
        <v>129</v>
      </c>
      <c r="X473" s="8">
        <v>0.106</v>
      </c>
      <c r="Y473">
        <v>2.6</v>
      </c>
      <c r="Z473" s="1">
        <v>879</v>
      </c>
      <c r="AA473" s="2">
        <v>187</v>
      </c>
      <c r="AB473" s="9">
        <v>0.114</v>
      </c>
      <c r="AC473" s="2">
        <v>2.4</v>
      </c>
      <c r="AD473" s="1">
        <v>546</v>
      </c>
      <c r="AE473" s="2">
        <v>163</v>
      </c>
      <c r="AF473" s="9">
        <v>0.10100000000000001</v>
      </c>
      <c r="AG473" s="2">
        <v>2.8</v>
      </c>
      <c r="AH473" s="1">
        <v>738</v>
      </c>
      <c r="AI473">
        <v>195</v>
      </c>
      <c r="AJ473" s="8">
        <v>7.2999999999999995E-2</v>
      </c>
      <c r="AK473">
        <v>1.9</v>
      </c>
      <c r="AL473" s="1">
        <v>434</v>
      </c>
      <c r="AM473">
        <v>127</v>
      </c>
      <c r="AN473" s="11">
        <v>0.11</v>
      </c>
      <c r="AO473">
        <v>3.2</v>
      </c>
      <c r="AP473" s="6">
        <v>1489</v>
      </c>
      <c r="AQ473">
        <v>227</v>
      </c>
      <c r="AR473" s="8">
        <v>0.124</v>
      </c>
      <c r="AS473">
        <v>1.8</v>
      </c>
      <c r="AT473" s="1">
        <v>988</v>
      </c>
      <c r="AU473" s="2">
        <v>187</v>
      </c>
      <c r="AV473" s="9">
        <v>8.7999999999999995E-2</v>
      </c>
      <c r="AW473" s="2">
        <v>1.6</v>
      </c>
      <c r="AX473" s="1">
        <v>255</v>
      </c>
      <c r="AY473" s="2">
        <v>100</v>
      </c>
      <c r="AZ473" s="9">
        <v>0.112</v>
      </c>
      <c r="BA473" s="2">
        <v>4.5</v>
      </c>
      <c r="BB473" s="19">
        <f t="shared" si="124"/>
        <v>18072</v>
      </c>
      <c r="BC473" s="20">
        <f t="shared" si="125"/>
        <v>852.88744861206624</v>
      </c>
      <c r="BD473" s="23">
        <f t="shared" si="126"/>
        <v>0.1566682849018656</v>
      </c>
      <c r="BE473" s="24">
        <f t="shared" si="127"/>
        <v>7.0567697897360353E-3</v>
      </c>
      <c r="BF473" s="25">
        <f t="shared" si="128"/>
        <v>852.88744861206624</v>
      </c>
    </row>
    <row r="474" spans="1:58">
      <c r="A474" t="s">
        <v>17</v>
      </c>
      <c r="B474" t="s">
        <v>17</v>
      </c>
      <c r="C474" t="s">
        <v>275</v>
      </c>
      <c r="D474">
        <v>99</v>
      </c>
      <c r="E474" t="s">
        <v>375</v>
      </c>
      <c r="F474">
        <v>158</v>
      </c>
      <c r="G474">
        <v>69</v>
      </c>
      <c r="H474" s="8">
        <v>3.7999999999999999E-2</v>
      </c>
      <c r="I474">
        <v>1.7</v>
      </c>
      <c r="J474" s="1">
        <v>525</v>
      </c>
      <c r="K474">
        <v>136</v>
      </c>
      <c r="L474" s="11">
        <v>0.06</v>
      </c>
      <c r="M474">
        <v>1.5</v>
      </c>
      <c r="N474" s="6">
        <v>8168</v>
      </c>
      <c r="O474">
        <v>413</v>
      </c>
      <c r="P474" s="8">
        <v>0.20300000000000001</v>
      </c>
      <c r="Q474">
        <v>1</v>
      </c>
      <c r="R474" s="1">
        <v>318</v>
      </c>
      <c r="S474">
        <v>98</v>
      </c>
      <c r="T474" s="8">
        <v>6.4000000000000001E-2</v>
      </c>
      <c r="U474">
        <v>2</v>
      </c>
      <c r="V474" s="1">
        <v>353</v>
      </c>
      <c r="W474">
        <v>142</v>
      </c>
      <c r="X474" s="8">
        <v>7.6999999999999999E-2</v>
      </c>
      <c r="Y474">
        <v>3.1</v>
      </c>
      <c r="Z474" s="1">
        <v>394</v>
      </c>
      <c r="AA474" s="2">
        <v>117</v>
      </c>
      <c r="AB474" s="9">
        <v>5.0999999999999997E-2</v>
      </c>
      <c r="AC474" s="2">
        <v>1.5</v>
      </c>
      <c r="AD474" s="1">
        <v>244</v>
      </c>
      <c r="AE474" s="2">
        <v>101</v>
      </c>
      <c r="AF474" s="9">
        <v>4.4999999999999998E-2</v>
      </c>
      <c r="AG474" s="2">
        <v>1.8</v>
      </c>
      <c r="AH474" s="1">
        <v>220</v>
      </c>
      <c r="AI474">
        <v>77</v>
      </c>
      <c r="AJ474" s="8">
        <v>2.1999999999999999E-2</v>
      </c>
      <c r="AK474">
        <v>0.8</v>
      </c>
      <c r="AL474" s="1">
        <v>104</v>
      </c>
      <c r="AM474">
        <v>65</v>
      </c>
      <c r="AN474" s="8">
        <v>2.5999999999999999E-2</v>
      </c>
      <c r="AO474">
        <v>1.6</v>
      </c>
      <c r="AP474" s="1">
        <v>656</v>
      </c>
      <c r="AQ474">
        <v>152</v>
      </c>
      <c r="AR474" s="8">
        <v>5.3999999999999999E-2</v>
      </c>
      <c r="AS474">
        <v>1.2</v>
      </c>
      <c r="AT474" s="1">
        <v>586</v>
      </c>
      <c r="AU474" s="2">
        <v>145</v>
      </c>
      <c r="AV474" s="9">
        <v>5.1999999999999998E-2</v>
      </c>
      <c r="AW474" s="2">
        <v>1.3</v>
      </c>
      <c r="AX474" s="1">
        <v>44</v>
      </c>
      <c r="AY474" s="2">
        <v>34</v>
      </c>
      <c r="AZ474" s="9">
        <v>1.9E-2</v>
      </c>
      <c r="BA474" s="2">
        <v>1.5</v>
      </c>
      <c r="BB474" s="19">
        <f t="shared" si="124"/>
        <v>11770</v>
      </c>
      <c r="BC474" s="20">
        <f t="shared" si="125"/>
        <v>550.38441111644863</v>
      </c>
      <c r="BD474" s="23">
        <f t="shared" si="126"/>
        <v>0.1020355087037936</v>
      </c>
      <c r="BE474" s="24">
        <f t="shared" si="127"/>
        <v>4.5497297543716604E-3</v>
      </c>
      <c r="BF474" s="25">
        <f t="shared" si="128"/>
        <v>550.38441111644863</v>
      </c>
    </row>
    <row r="475" spans="1:58">
      <c r="A475" t="s">
        <v>17</v>
      </c>
      <c r="B475" t="s">
        <v>17</v>
      </c>
      <c r="C475" t="s">
        <v>275</v>
      </c>
      <c r="D475">
        <v>100</v>
      </c>
      <c r="E475" t="s">
        <v>364</v>
      </c>
      <c r="F475">
        <v>961</v>
      </c>
      <c r="G475">
        <v>44</v>
      </c>
      <c r="H475" t="s">
        <v>38</v>
      </c>
      <c r="J475" s="6">
        <v>1128</v>
      </c>
      <c r="K475">
        <v>34</v>
      </c>
      <c r="L475" t="s">
        <v>38</v>
      </c>
      <c r="N475" s="6">
        <v>1419</v>
      </c>
      <c r="O475">
        <v>19</v>
      </c>
      <c r="P475" t="s">
        <v>38</v>
      </c>
      <c r="R475" s="6">
        <v>1142</v>
      </c>
      <c r="S475">
        <v>36</v>
      </c>
      <c r="T475" t="s">
        <v>38</v>
      </c>
      <c r="V475" s="1">
        <v>991</v>
      </c>
      <c r="W475">
        <v>52</v>
      </c>
      <c r="X475" t="s">
        <v>38</v>
      </c>
      <c r="Z475" s="1">
        <v>993</v>
      </c>
      <c r="AA475" s="2">
        <v>25</v>
      </c>
      <c r="AB475" s="2" t="s">
        <v>38</v>
      </c>
      <c r="AD475" s="6">
        <v>1004</v>
      </c>
      <c r="AE475" s="2">
        <v>47</v>
      </c>
      <c r="AF475" s="2" t="s">
        <v>38</v>
      </c>
      <c r="AH475" s="1">
        <v>893</v>
      </c>
      <c r="AI475">
        <v>30</v>
      </c>
      <c r="AJ475" t="s">
        <v>38</v>
      </c>
      <c r="AL475" s="1">
        <v>984</v>
      </c>
      <c r="AM475">
        <v>61</v>
      </c>
      <c r="AN475" t="s">
        <v>38</v>
      </c>
      <c r="AP475" s="6">
        <v>1056</v>
      </c>
      <c r="AQ475">
        <v>27</v>
      </c>
      <c r="AR475" t="s">
        <v>38</v>
      </c>
      <c r="AT475" s="1">
        <v>904</v>
      </c>
      <c r="AU475" s="2">
        <v>41</v>
      </c>
      <c r="AV475" s="2" t="s">
        <v>38</v>
      </c>
      <c r="AX475" s="1">
        <v>935</v>
      </c>
      <c r="AY475" s="2">
        <v>53</v>
      </c>
      <c r="AZ475" s="2" t="s">
        <v>38</v>
      </c>
      <c r="BB475" s="39">
        <f>AVERAGE(F475,J475,N475,R475,V475,Z475,AD475,AH475,AL475,AP475,AT475,AX475)</f>
        <v>1034.1666666666667</v>
      </c>
      <c r="BC475" s="40">
        <f>SQRT(SUM((G475^2),(K475^2),(O475^2),(S475^2),(W475^2),(AA475^2),(AE475^2),(AI475^2),(AM475^2),(AQ475^2),(AU475^2),(AY475^2))/144)</f>
        <v>11.822471540813002</v>
      </c>
      <c r="BD475" s="28" t="s">
        <v>38</v>
      </c>
      <c r="BE475" s="28" t="s">
        <v>38</v>
      </c>
      <c r="BF475" s="15"/>
    </row>
    <row r="476" spans="1:58">
      <c r="A476" t="s">
        <v>17</v>
      </c>
      <c r="B476" t="s">
        <v>17</v>
      </c>
      <c r="C476" t="s">
        <v>275</v>
      </c>
      <c r="D476">
        <v>100.3</v>
      </c>
      <c r="BB476" s="19"/>
      <c r="BC476" s="16"/>
      <c r="BD476" s="16"/>
      <c r="BE476" s="16"/>
      <c r="BF476" s="15"/>
    </row>
    <row r="477" spans="1:58">
      <c r="A477" t="s">
        <v>17</v>
      </c>
      <c r="B477" t="s">
        <v>17</v>
      </c>
      <c r="C477" t="s">
        <v>275</v>
      </c>
      <c r="D477">
        <v>101</v>
      </c>
      <c r="E477" t="s">
        <v>367</v>
      </c>
      <c r="F477" s="5">
        <v>3226</v>
      </c>
      <c r="G477">
        <v>238</v>
      </c>
      <c r="H477" s="5">
        <v>3226</v>
      </c>
      <c r="J477" s="6">
        <v>4003</v>
      </c>
      <c r="K477">
        <v>320</v>
      </c>
      <c r="L477" s="5">
        <v>4003</v>
      </c>
      <c r="N477" s="6">
        <v>14373</v>
      </c>
      <c r="O477">
        <v>531</v>
      </c>
      <c r="P477" s="5">
        <v>14373</v>
      </c>
      <c r="R477" s="6">
        <v>2618</v>
      </c>
      <c r="S477">
        <v>227</v>
      </c>
      <c r="T477" s="5">
        <v>2618</v>
      </c>
      <c r="V477" s="6">
        <v>4060</v>
      </c>
      <c r="W477">
        <v>326</v>
      </c>
      <c r="X477" s="5">
        <v>4060</v>
      </c>
      <c r="Z477" s="6">
        <v>4136</v>
      </c>
      <c r="AA477" s="2">
        <v>304</v>
      </c>
      <c r="AB477" s="7">
        <v>4136</v>
      </c>
      <c r="AD477" s="6">
        <v>3999</v>
      </c>
      <c r="AE477" s="2">
        <v>327</v>
      </c>
      <c r="AF477" s="7">
        <v>3999</v>
      </c>
      <c r="AH477" s="6">
        <v>8035</v>
      </c>
      <c r="AI477">
        <v>553</v>
      </c>
      <c r="AJ477" s="5">
        <v>8035</v>
      </c>
      <c r="AL477" s="6">
        <v>3647</v>
      </c>
      <c r="AM477">
        <v>303</v>
      </c>
      <c r="AN477" s="5">
        <v>3647</v>
      </c>
      <c r="AP477" s="6">
        <v>8101</v>
      </c>
      <c r="AQ477">
        <v>376</v>
      </c>
      <c r="AR477" s="5">
        <v>8101</v>
      </c>
      <c r="AT477" s="6">
        <v>9749</v>
      </c>
      <c r="AU477" s="2">
        <v>611</v>
      </c>
      <c r="AV477" s="7">
        <v>9749</v>
      </c>
      <c r="AX477" s="6">
        <v>1476</v>
      </c>
      <c r="AY477" s="2">
        <v>171</v>
      </c>
      <c r="AZ477" s="7">
        <v>1476</v>
      </c>
      <c r="BB477" s="19">
        <f t="shared" ref="BB477:BB482" si="129">SUM(F477,J477,N477,R477,V477,Z477,AD477,AH477,AL477,AP477,AT477,AX477)</f>
        <v>67423</v>
      </c>
      <c r="BC477" s="20">
        <f t="shared" ref="BC477:BC482" si="130">SQRT((G477^2)+(K477^2)+(O477^2)+(S477^2)+(W477^2)+(AA477^2)+(AE477^2)+(AI477^2)+(AM477^2)+(AQ477^2)+(AU477^2)+(AY477^2))</f>
        <v>1318.9810461109741</v>
      </c>
      <c r="BD477" s="20">
        <f>SUM(H477,L477,P477,T477,X477,AB477,AF477,AJ477,AN477,AR477,AV477,AZ477)</f>
        <v>67423</v>
      </c>
      <c r="BE477" s="16"/>
      <c r="BF477" s="15"/>
    </row>
    <row r="478" spans="1:58">
      <c r="A478" t="s">
        <v>17</v>
      </c>
      <c r="B478" t="s">
        <v>17</v>
      </c>
      <c r="C478" t="s">
        <v>275</v>
      </c>
      <c r="D478">
        <v>102</v>
      </c>
      <c r="E478" t="s">
        <v>376</v>
      </c>
      <c r="F478">
        <v>53</v>
      </c>
      <c r="G478">
        <v>40</v>
      </c>
      <c r="H478" s="8">
        <v>1.6E-2</v>
      </c>
      <c r="I478">
        <v>1.2</v>
      </c>
      <c r="J478" s="1">
        <v>31</v>
      </c>
      <c r="K478">
        <v>27</v>
      </c>
      <c r="L478" s="8">
        <v>8.0000000000000002E-3</v>
      </c>
      <c r="M478">
        <v>0.7</v>
      </c>
      <c r="N478" s="1">
        <v>21</v>
      </c>
      <c r="O478">
        <v>32</v>
      </c>
      <c r="P478" s="8">
        <v>1E-3</v>
      </c>
      <c r="Q478">
        <v>0.2</v>
      </c>
      <c r="R478" s="1">
        <v>24</v>
      </c>
      <c r="S478">
        <v>28</v>
      </c>
      <c r="T478" s="8">
        <v>8.9999999999999993E-3</v>
      </c>
      <c r="U478">
        <v>1.1000000000000001</v>
      </c>
      <c r="V478" s="1">
        <v>35</v>
      </c>
      <c r="W478">
        <v>33</v>
      </c>
      <c r="X478" s="8">
        <v>8.9999999999999993E-3</v>
      </c>
      <c r="Y478">
        <v>0.8</v>
      </c>
      <c r="Z478" s="1">
        <v>87</v>
      </c>
      <c r="AA478" s="2">
        <v>73</v>
      </c>
      <c r="AB478" s="9">
        <v>2.1000000000000001E-2</v>
      </c>
      <c r="AC478" s="2">
        <v>1.8</v>
      </c>
      <c r="AD478" s="1">
        <v>73</v>
      </c>
      <c r="AE478" s="2">
        <v>52</v>
      </c>
      <c r="AF478" s="9">
        <v>1.7999999999999999E-2</v>
      </c>
      <c r="AG478" s="2">
        <v>1.3</v>
      </c>
      <c r="AH478" s="1">
        <v>86</v>
      </c>
      <c r="AI478">
        <v>47</v>
      </c>
      <c r="AJ478" s="8">
        <v>1.0999999999999999E-2</v>
      </c>
      <c r="AK478">
        <v>0.6</v>
      </c>
      <c r="AL478" s="1">
        <v>9</v>
      </c>
      <c r="AM478">
        <v>14</v>
      </c>
      <c r="AN478" s="8">
        <v>2E-3</v>
      </c>
      <c r="AO478">
        <v>0.4</v>
      </c>
      <c r="AP478" s="1">
        <v>61</v>
      </c>
      <c r="AQ478">
        <v>39</v>
      </c>
      <c r="AR478" s="8">
        <v>8.0000000000000002E-3</v>
      </c>
      <c r="AS478">
        <v>0.5</v>
      </c>
      <c r="AT478" s="1">
        <v>156</v>
      </c>
      <c r="AU478" s="2">
        <v>73</v>
      </c>
      <c r="AV478" s="9">
        <v>1.6E-2</v>
      </c>
      <c r="AW478" s="2">
        <v>0.7</v>
      </c>
      <c r="AX478" s="1">
        <v>18</v>
      </c>
      <c r="AY478" s="2">
        <v>20</v>
      </c>
      <c r="AZ478" s="9">
        <v>1.2E-2</v>
      </c>
      <c r="BA478" s="2">
        <v>1.3</v>
      </c>
      <c r="BB478" s="19">
        <f t="shared" si="129"/>
        <v>654</v>
      </c>
      <c r="BC478" s="20">
        <f t="shared" si="130"/>
        <v>151.37370973851438</v>
      </c>
      <c r="BD478" s="23">
        <f>(BB478/$BB$477)</f>
        <v>9.6999540216246675E-3</v>
      </c>
      <c r="BE478" s="24">
        <f>(SQRT((BC478^2)-((BB478/$BB$477)^2)*($BC$477^2)))/$BB$477</f>
        <v>2.2371010787570634E-3</v>
      </c>
      <c r="BF478" s="25">
        <f>SQRT((($BB$477^2)*(BE478^2))+((BD478^2)*($BC$477^2)))</f>
        <v>151.37370973851438</v>
      </c>
    </row>
    <row r="479" spans="1:58">
      <c r="A479" t="s">
        <v>17</v>
      </c>
      <c r="B479" t="s">
        <v>17</v>
      </c>
      <c r="C479" t="s">
        <v>275</v>
      </c>
      <c r="D479">
        <v>103</v>
      </c>
      <c r="E479" t="s">
        <v>377</v>
      </c>
      <c r="F479">
        <v>472</v>
      </c>
      <c r="G479">
        <v>111</v>
      </c>
      <c r="H479" s="8">
        <v>0.14599999999999999</v>
      </c>
      <c r="I479">
        <v>3.4</v>
      </c>
      <c r="J479" s="1">
        <v>305</v>
      </c>
      <c r="K479">
        <v>83</v>
      </c>
      <c r="L479" s="8">
        <v>7.5999999999999998E-2</v>
      </c>
      <c r="M479">
        <v>2</v>
      </c>
      <c r="N479" s="1">
        <v>629</v>
      </c>
      <c r="O479">
        <v>161</v>
      </c>
      <c r="P479" s="8">
        <v>4.3999999999999997E-2</v>
      </c>
      <c r="Q479">
        <v>1.1000000000000001</v>
      </c>
      <c r="R479" s="1">
        <v>137</v>
      </c>
      <c r="S479">
        <v>58</v>
      </c>
      <c r="T479" s="8">
        <v>5.1999999999999998E-2</v>
      </c>
      <c r="U479">
        <v>2.2000000000000002</v>
      </c>
      <c r="V479" s="1">
        <v>511</v>
      </c>
      <c r="W479">
        <v>125</v>
      </c>
      <c r="X479" s="8">
        <v>0.126</v>
      </c>
      <c r="Y479">
        <v>3.1</v>
      </c>
      <c r="Z479" s="1">
        <v>386</v>
      </c>
      <c r="AA479" s="2">
        <v>123</v>
      </c>
      <c r="AB479" s="9">
        <v>9.2999999999999999E-2</v>
      </c>
      <c r="AC479" s="2">
        <v>2.9</v>
      </c>
      <c r="AD479" s="1">
        <v>512</v>
      </c>
      <c r="AE479" s="2">
        <v>126</v>
      </c>
      <c r="AF479" s="9">
        <v>0.128</v>
      </c>
      <c r="AG479" s="2">
        <v>3</v>
      </c>
      <c r="AH479" s="6">
        <v>1109</v>
      </c>
      <c r="AI479">
        <v>212</v>
      </c>
      <c r="AJ479" s="8">
        <v>0.13800000000000001</v>
      </c>
      <c r="AK479">
        <v>2.4</v>
      </c>
      <c r="AL479" s="1">
        <v>387</v>
      </c>
      <c r="AM479">
        <v>120</v>
      </c>
      <c r="AN479" s="8">
        <v>0.106</v>
      </c>
      <c r="AO479">
        <v>3.1</v>
      </c>
      <c r="AP479" s="1">
        <v>615</v>
      </c>
      <c r="AQ479">
        <v>170</v>
      </c>
      <c r="AR479" s="8">
        <v>7.5999999999999998E-2</v>
      </c>
      <c r="AS479">
        <v>2.1</v>
      </c>
      <c r="AT479" s="6">
        <v>1306</v>
      </c>
      <c r="AU479" s="2">
        <v>238</v>
      </c>
      <c r="AV479" s="9">
        <v>0.13400000000000001</v>
      </c>
      <c r="AW479" s="2">
        <v>2.2000000000000002</v>
      </c>
      <c r="AX479" s="1">
        <v>179</v>
      </c>
      <c r="AY479" s="2">
        <v>66</v>
      </c>
      <c r="AZ479" s="9">
        <v>0.121</v>
      </c>
      <c r="BA479" s="2">
        <v>4.0999999999999996</v>
      </c>
      <c r="BB479" s="19">
        <f t="shared" si="129"/>
        <v>6548</v>
      </c>
      <c r="BC479" s="20">
        <f t="shared" si="130"/>
        <v>494.33692963403007</v>
      </c>
      <c r="BD479" s="23">
        <f>(BB479/$BB$477)</f>
        <v>9.7118194088070833E-2</v>
      </c>
      <c r="BE479" s="24">
        <f>(SQRT((BC479^2)-((BB479/$BB$477)^2)*($BC$477^2)))/$BB$477</f>
        <v>7.0814368828067374E-3</v>
      </c>
      <c r="BF479" s="25">
        <f>SQRT((($BB$477^2)*(BE479^2))+((BD479^2)*($BC$477^2)))</f>
        <v>494.33692963403007</v>
      </c>
    </row>
    <row r="480" spans="1:58">
      <c r="A480" t="s">
        <v>17</v>
      </c>
      <c r="B480" t="s">
        <v>17</v>
      </c>
      <c r="C480" t="s">
        <v>275</v>
      </c>
      <c r="D480">
        <v>104</v>
      </c>
      <c r="E480" t="s">
        <v>378</v>
      </c>
      <c r="F480">
        <v>810</v>
      </c>
      <c r="G480">
        <v>166</v>
      </c>
      <c r="H480" s="8">
        <v>0.251</v>
      </c>
      <c r="I480">
        <v>4.5</v>
      </c>
      <c r="J480" s="1">
        <v>820</v>
      </c>
      <c r="K480">
        <v>142</v>
      </c>
      <c r="L480" s="8">
        <v>0.20499999999999999</v>
      </c>
      <c r="M480">
        <v>3.4</v>
      </c>
      <c r="N480" s="6">
        <v>1608</v>
      </c>
      <c r="O480">
        <v>221</v>
      </c>
      <c r="P480" s="8">
        <v>0.112</v>
      </c>
      <c r="Q480">
        <v>1.5</v>
      </c>
      <c r="R480" s="1">
        <v>628</v>
      </c>
      <c r="S480">
        <v>141</v>
      </c>
      <c r="T480" s="11">
        <v>0.24</v>
      </c>
      <c r="U480">
        <v>4.8</v>
      </c>
      <c r="V480" s="6">
        <v>1273</v>
      </c>
      <c r="W480">
        <v>227</v>
      </c>
      <c r="X480" s="8">
        <v>0.314</v>
      </c>
      <c r="Y480">
        <v>4.8</v>
      </c>
      <c r="Z480" s="6">
        <v>1249</v>
      </c>
      <c r="AA480" s="2">
        <v>192</v>
      </c>
      <c r="AB480" s="9">
        <v>0.30199999999999999</v>
      </c>
      <c r="AC480" s="2">
        <v>4.2</v>
      </c>
      <c r="AD480" s="6">
        <v>1032</v>
      </c>
      <c r="AE480" s="2">
        <v>227</v>
      </c>
      <c r="AF480" s="9">
        <v>0.25800000000000001</v>
      </c>
      <c r="AG480" s="2">
        <v>5</v>
      </c>
      <c r="AH480" s="6">
        <v>2426</v>
      </c>
      <c r="AI480">
        <v>305</v>
      </c>
      <c r="AJ480" s="8">
        <v>0.30199999999999999</v>
      </c>
      <c r="AK480">
        <v>3.3</v>
      </c>
      <c r="AL480" s="6">
        <v>1075</v>
      </c>
      <c r="AM480">
        <v>195</v>
      </c>
      <c r="AN480" s="8">
        <v>0.29499999999999998</v>
      </c>
      <c r="AO480">
        <v>4.9000000000000004</v>
      </c>
      <c r="AP480" s="6">
        <v>2036</v>
      </c>
      <c r="AQ480">
        <v>284</v>
      </c>
      <c r="AR480" s="8">
        <v>0.251</v>
      </c>
      <c r="AS480">
        <v>3.3</v>
      </c>
      <c r="AT480" s="6">
        <v>2646</v>
      </c>
      <c r="AU480" s="2">
        <v>326</v>
      </c>
      <c r="AV480" s="9">
        <v>0.27100000000000002</v>
      </c>
      <c r="AW480" s="2">
        <v>2.8</v>
      </c>
      <c r="AX480" s="1">
        <v>437</v>
      </c>
      <c r="AY480" s="2">
        <v>111</v>
      </c>
      <c r="AZ480" s="9">
        <v>0.29599999999999999</v>
      </c>
      <c r="BA480" s="2">
        <v>6.3</v>
      </c>
      <c r="BB480" s="19">
        <f t="shared" si="129"/>
        <v>16040</v>
      </c>
      <c r="BC480" s="20">
        <f t="shared" si="130"/>
        <v>765.94190380210955</v>
      </c>
      <c r="BD480" s="23">
        <f>(BB480/$BB$477)</f>
        <v>0.23790101300743069</v>
      </c>
      <c r="BE480" s="24">
        <f>(SQRT((BC480^2)-((BB480/$BB$477)^2)*($BC$477^2)))/$BB$477</f>
        <v>1.0363177435194356E-2</v>
      </c>
      <c r="BF480" s="25">
        <f>SQRT((($BB$477^2)*(BE480^2))+((BD480^2)*($BC$477^2)))</f>
        <v>765.94190380210955</v>
      </c>
    </row>
    <row r="481" spans="1:58">
      <c r="A481" t="s">
        <v>17</v>
      </c>
      <c r="B481" t="s">
        <v>17</v>
      </c>
      <c r="C481" t="s">
        <v>275</v>
      </c>
      <c r="D481">
        <v>105</v>
      </c>
      <c r="E481" t="s">
        <v>379</v>
      </c>
      <c r="F481">
        <v>879</v>
      </c>
      <c r="G481">
        <v>162</v>
      </c>
      <c r="H481" s="8">
        <v>0.27200000000000002</v>
      </c>
      <c r="I481">
        <v>4.7</v>
      </c>
      <c r="J481" s="6">
        <v>1006</v>
      </c>
      <c r="K481">
        <v>189</v>
      </c>
      <c r="L481" s="8">
        <v>0.251</v>
      </c>
      <c r="M481">
        <v>4.0999999999999996</v>
      </c>
      <c r="N481" s="6">
        <v>3014</v>
      </c>
      <c r="O481">
        <v>330</v>
      </c>
      <c r="P481" s="11">
        <v>0.21</v>
      </c>
      <c r="Q481">
        <v>2.2000000000000002</v>
      </c>
      <c r="R481" s="1">
        <v>706</v>
      </c>
      <c r="S481">
        <v>110</v>
      </c>
      <c r="T481" s="11">
        <v>0.27</v>
      </c>
      <c r="U481">
        <v>3.8</v>
      </c>
      <c r="V481" s="6">
        <v>1131</v>
      </c>
      <c r="W481">
        <v>216</v>
      </c>
      <c r="X481" s="8">
        <v>0.27900000000000003</v>
      </c>
      <c r="Y481">
        <v>4.8</v>
      </c>
      <c r="Z481" s="6">
        <v>1053</v>
      </c>
      <c r="AA481" s="2">
        <v>158</v>
      </c>
      <c r="AB481" s="9">
        <v>0.255</v>
      </c>
      <c r="AC481" s="2">
        <v>3.6</v>
      </c>
      <c r="AD481" s="6">
        <v>1148</v>
      </c>
      <c r="AE481" s="2">
        <v>227</v>
      </c>
      <c r="AF481" s="9">
        <v>0.28699999999999998</v>
      </c>
      <c r="AG481" s="2">
        <v>5.2</v>
      </c>
      <c r="AH481" s="6">
        <v>2248</v>
      </c>
      <c r="AI481">
        <v>299</v>
      </c>
      <c r="AJ481" s="11">
        <v>0.28000000000000003</v>
      </c>
      <c r="AK481">
        <v>3</v>
      </c>
      <c r="AL481" s="1">
        <v>882</v>
      </c>
      <c r="AM481">
        <v>170</v>
      </c>
      <c r="AN481" s="8">
        <v>0.24199999999999999</v>
      </c>
      <c r="AO481">
        <v>4.5</v>
      </c>
      <c r="AP481" s="6">
        <v>2587</v>
      </c>
      <c r="AQ481">
        <v>300</v>
      </c>
      <c r="AR481" s="8">
        <v>0.31900000000000001</v>
      </c>
      <c r="AS481">
        <v>3.3</v>
      </c>
      <c r="AT481" s="6">
        <v>2516</v>
      </c>
      <c r="AU481" s="2">
        <v>301</v>
      </c>
      <c r="AV481" s="9">
        <v>0.25800000000000001</v>
      </c>
      <c r="AW481" s="2">
        <v>2.4</v>
      </c>
      <c r="AX481" s="1">
        <v>483</v>
      </c>
      <c r="AY481" s="2">
        <v>108</v>
      </c>
      <c r="AZ481" s="9">
        <v>0.32700000000000001</v>
      </c>
      <c r="BA481" s="2">
        <v>6.4</v>
      </c>
      <c r="BB481" s="19">
        <f t="shared" si="129"/>
        <v>17653</v>
      </c>
      <c r="BC481" s="20">
        <f t="shared" si="130"/>
        <v>785.28975544062712</v>
      </c>
      <c r="BD481" s="23">
        <f>(BB481/$BB$477)</f>
        <v>0.26182459991397594</v>
      </c>
      <c r="BE481" s="24">
        <f>(SQRT((BC481^2)-((BB481/$BB$477)^2)*($BC$477^2)))/$BB$477</f>
        <v>1.0460517374161243E-2</v>
      </c>
      <c r="BF481" s="25">
        <f>SQRT((($BB$477^2)*(BE481^2))+((BD481^2)*($BC$477^2)))</f>
        <v>785.28975544062712</v>
      </c>
    </row>
    <row r="482" spans="1:58">
      <c r="A482" t="s">
        <v>17</v>
      </c>
      <c r="B482" t="s">
        <v>17</v>
      </c>
      <c r="C482" t="s">
        <v>275</v>
      </c>
      <c r="D482">
        <v>106</v>
      </c>
      <c r="E482" t="s">
        <v>380</v>
      </c>
      <c r="F482" s="5">
        <v>1012</v>
      </c>
      <c r="G482">
        <v>175</v>
      </c>
      <c r="H482" s="8">
        <v>0.314</v>
      </c>
      <c r="I482">
        <v>4.9000000000000004</v>
      </c>
      <c r="J482" s="6">
        <v>1841</v>
      </c>
      <c r="K482">
        <v>233</v>
      </c>
      <c r="L482" s="11">
        <v>0.46</v>
      </c>
      <c r="M482">
        <v>4.4000000000000004</v>
      </c>
      <c r="N482" s="6">
        <v>9101</v>
      </c>
      <c r="O482">
        <v>542</v>
      </c>
      <c r="P482" s="8">
        <v>0.63300000000000001</v>
      </c>
      <c r="Q482">
        <v>2.7</v>
      </c>
      <c r="R482" s="6">
        <v>1123</v>
      </c>
      <c r="S482">
        <v>165</v>
      </c>
      <c r="T482" s="8">
        <v>0.42899999999999999</v>
      </c>
      <c r="U482">
        <v>4.8</v>
      </c>
      <c r="V482" s="6">
        <v>1110</v>
      </c>
      <c r="W482">
        <v>182</v>
      </c>
      <c r="X482" s="8">
        <v>0.27300000000000002</v>
      </c>
      <c r="Y482">
        <v>3.9</v>
      </c>
      <c r="Z482" s="6">
        <v>1361</v>
      </c>
      <c r="AA482" s="2">
        <v>212</v>
      </c>
      <c r="AB482" s="9">
        <v>0.32900000000000001</v>
      </c>
      <c r="AC482" s="2">
        <v>4.0999999999999996</v>
      </c>
      <c r="AD482" s="6">
        <v>1234</v>
      </c>
      <c r="AE482" s="2">
        <v>209</v>
      </c>
      <c r="AF482" s="9">
        <v>0.309</v>
      </c>
      <c r="AG482" s="2">
        <v>4.7</v>
      </c>
      <c r="AH482" s="6">
        <v>2166</v>
      </c>
      <c r="AI482">
        <v>280</v>
      </c>
      <c r="AJ482" s="11">
        <v>0.27</v>
      </c>
      <c r="AK482">
        <v>3.1</v>
      </c>
      <c r="AL482" s="6">
        <v>1294</v>
      </c>
      <c r="AM482">
        <v>228</v>
      </c>
      <c r="AN482" s="8">
        <v>0.35499999999999998</v>
      </c>
      <c r="AO482">
        <v>5.2</v>
      </c>
      <c r="AP482" s="6">
        <v>2802</v>
      </c>
      <c r="AQ482">
        <v>283</v>
      </c>
      <c r="AR482" s="8">
        <v>0.34599999999999997</v>
      </c>
      <c r="AS482">
        <v>3.2</v>
      </c>
      <c r="AT482" s="6">
        <v>3125</v>
      </c>
      <c r="AU482" s="2">
        <v>341</v>
      </c>
      <c r="AV482" s="9">
        <v>0.32100000000000001</v>
      </c>
      <c r="AW482" s="2">
        <v>3.3</v>
      </c>
      <c r="AX482" s="1">
        <v>359</v>
      </c>
      <c r="AY482" s="2">
        <v>90</v>
      </c>
      <c r="AZ482" s="9">
        <v>0.24299999999999999</v>
      </c>
      <c r="BA482" s="2">
        <v>5.8</v>
      </c>
      <c r="BB482" s="19">
        <f t="shared" si="129"/>
        <v>26528</v>
      </c>
      <c r="BC482" s="20">
        <f t="shared" si="130"/>
        <v>928.71201133612999</v>
      </c>
      <c r="BD482" s="23">
        <f>(BB482/$BB$477)</f>
        <v>0.39345623896889786</v>
      </c>
      <c r="BE482" s="24">
        <f>(SQRT((BC482^2)-((BB482/$BB$477)^2)*($BC$477^2)))/$BB$477</f>
        <v>1.1423181078812676E-2</v>
      </c>
      <c r="BF482" s="25">
        <f>SQRT((($BB$477^2)*(BE482^2))+((BD482^2)*($BC$477^2)))</f>
        <v>928.71201133612999</v>
      </c>
    </row>
    <row r="483" spans="1:58">
      <c r="A483" t="s">
        <v>17</v>
      </c>
      <c r="B483" t="s">
        <v>17</v>
      </c>
      <c r="C483" t="s">
        <v>275</v>
      </c>
      <c r="D483">
        <v>107</v>
      </c>
      <c r="E483" t="s">
        <v>364</v>
      </c>
      <c r="F483">
        <v>327</v>
      </c>
      <c r="G483">
        <v>15</v>
      </c>
      <c r="H483" t="s">
        <v>38</v>
      </c>
      <c r="J483" s="1">
        <v>379</v>
      </c>
      <c r="K483">
        <v>22</v>
      </c>
      <c r="L483" t="s">
        <v>38</v>
      </c>
      <c r="N483" s="1">
        <v>460</v>
      </c>
      <c r="O483">
        <v>11</v>
      </c>
      <c r="P483" t="s">
        <v>38</v>
      </c>
      <c r="R483" s="1">
        <v>370</v>
      </c>
      <c r="S483">
        <v>18</v>
      </c>
      <c r="T483" t="s">
        <v>38</v>
      </c>
      <c r="V483" s="1">
        <v>317</v>
      </c>
      <c r="W483">
        <v>14</v>
      </c>
      <c r="X483" t="s">
        <v>38</v>
      </c>
      <c r="Z483" s="1">
        <v>329</v>
      </c>
      <c r="AA483" s="2">
        <v>16</v>
      </c>
      <c r="AB483" s="2" t="s">
        <v>38</v>
      </c>
      <c r="AD483" s="1">
        <v>331</v>
      </c>
      <c r="AE483" s="2">
        <v>16</v>
      </c>
      <c r="AF483" s="2" t="s">
        <v>38</v>
      </c>
      <c r="AH483" s="1">
        <v>316</v>
      </c>
      <c r="AI483">
        <v>13</v>
      </c>
      <c r="AJ483" t="s">
        <v>38</v>
      </c>
      <c r="AL483" s="1">
        <v>339</v>
      </c>
      <c r="AM483">
        <v>19</v>
      </c>
      <c r="AN483" t="s">
        <v>38</v>
      </c>
      <c r="AP483" s="1">
        <v>349</v>
      </c>
      <c r="AQ483">
        <v>10</v>
      </c>
      <c r="AR483" t="s">
        <v>38</v>
      </c>
      <c r="AT483" s="1">
        <v>329</v>
      </c>
      <c r="AU483" s="2">
        <v>12</v>
      </c>
      <c r="AV483" s="2" t="s">
        <v>38</v>
      </c>
      <c r="AX483" s="1">
        <v>326</v>
      </c>
      <c r="AY483" s="2">
        <v>25</v>
      </c>
      <c r="AZ483" s="2" t="s">
        <v>38</v>
      </c>
      <c r="BB483" s="39">
        <f>AVERAGE(F483,J483,N483,R483,V483,Z483,AD483,AH483,AL483,AP483,AT483,AX483)</f>
        <v>347.66666666666669</v>
      </c>
      <c r="BC483" s="40">
        <f>SQRT(SUM((G483^2),(K483^2),(O483^2),(S483^2),(W483^2),(AA483^2),(AE483^2),(AI483^2),(AM483^2),(AQ483^2),(AU483^2),(AY483^2))/144)</f>
        <v>4.7587638450897449</v>
      </c>
      <c r="BD483" s="28" t="s">
        <v>38</v>
      </c>
      <c r="BE483" s="28" t="s">
        <v>38</v>
      </c>
      <c r="BF483" s="25"/>
    </row>
    <row r="484" spans="1:58">
      <c r="A484" t="s">
        <v>17</v>
      </c>
      <c r="B484" t="s">
        <v>17</v>
      </c>
      <c r="C484" t="s">
        <v>275</v>
      </c>
      <c r="D484">
        <v>107.3</v>
      </c>
      <c r="BB484" s="19"/>
      <c r="BC484" s="16"/>
      <c r="BD484" s="16"/>
      <c r="BE484" s="16"/>
      <c r="BF484" s="15"/>
    </row>
    <row r="485" spans="1:58">
      <c r="A485" t="s">
        <v>17</v>
      </c>
      <c r="B485" t="s">
        <v>17</v>
      </c>
      <c r="C485" t="s">
        <v>275</v>
      </c>
      <c r="D485">
        <v>107.5</v>
      </c>
      <c r="E485" t="s">
        <v>381</v>
      </c>
      <c r="BB485" s="19"/>
      <c r="BC485" s="16"/>
      <c r="BD485" s="16"/>
      <c r="BE485" s="16"/>
      <c r="BF485" s="15"/>
    </row>
    <row r="486" spans="1:58">
      <c r="A486" t="s">
        <v>17</v>
      </c>
      <c r="B486" t="s">
        <v>17</v>
      </c>
      <c r="C486" t="s">
        <v>275</v>
      </c>
      <c r="D486">
        <v>108</v>
      </c>
      <c r="E486" t="s">
        <v>382</v>
      </c>
      <c r="F486" s="5">
        <v>4188</v>
      </c>
      <c r="G486">
        <v>317</v>
      </c>
      <c r="H486" s="5">
        <v>4188</v>
      </c>
      <c r="J486" s="6">
        <v>8722</v>
      </c>
      <c r="K486">
        <v>478</v>
      </c>
      <c r="L486" s="5">
        <v>8722</v>
      </c>
      <c r="N486" s="6">
        <v>40068</v>
      </c>
      <c r="O486">
        <v>900</v>
      </c>
      <c r="P486" s="5">
        <v>40068</v>
      </c>
      <c r="R486" s="6">
        <v>4924</v>
      </c>
      <c r="S486">
        <v>235</v>
      </c>
      <c r="T486" s="5">
        <v>4924</v>
      </c>
      <c r="V486" s="6">
        <v>4529</v>
      </c>
      <c r="W486">
        <v>351</v>
      </c>
      <c r="X486" s="5">
        <v>4529</v>
      </c>
      <c r="Z486" s="6">
        <v>7693</v>
      </c>
      <c r="AA486" s="2">
        <v>386</v>
      </c>
      <c r="AB486" s="7">
        <v>7693</v>
      </c>
      <c r="AD486" s="6">
        <v>5422</v>
      </c>
      <c r="AE486" s="2">
        <v>381</v>
      </c>
      <c r="AF486" s="7">
        <v>5422</v>
      </c>
      <c r="AH486" s="6">
        <v>10026</v>
      </c>
      <c r="AI486">
        <v>501</v>
      </c>
      <c r="AJ486" s="5">
        <v>10026</v>
      </c>
      <c r="AL486" s="6">
        <v>3949</v>
      </c>
      <c r="AM486">
        <v>306</v>
      </c>
      <c r="AN486" s="5">
        <v>3949</v>
      </c>
      <c r="AP486" s="6">
        <v>12001</v>
      </c>
      <c r="AQ486">
        <v>554</v>
      </c>
      <c r="AR486" s="5">
        <v>12001</v>
      </c>
      <c r="AT486" s="6">
        <v>11119</v>
      </c>
      <c r="AU486" s="2">
        <v>575</v>
      </c>
      <c r="AV486" s="7">
        <v>11119</v>
      </c>
      <c r="AX486" s="6">
        <v>2259</v>
      </c>
      <c r="AY486" s="2">
        <v>238</v>
      </c>
      <c r="AZ486" s="7">
        <v>2259</v>
      </c>
      <c r="BB486" s="19">
        <f t="shared" ref="BB486:BB491" si="131">SUM(F486,J486,N486,R486,V486,Z486,AD486,AH486,AL486,AP486,AT486,AX486)</f>
        <v>114900</v>
      </c>
      <c r="BC486" s="20">
        <f t="shared" ref="BC486:BC491" si="132">SQRT((G486^2)+(K486^2)+(O486^2)+(S486^2)+(W486^2)+(AA486^2)+(AE486^2)+(AI486^2)+(AM486^2)+(AQ486^2)+(AU486^2)+(AY486^2))</f>
        <v>1627.9981572471142</v>
      </c>
      <c r="BD486" s="20">
        <f>SUM(H486,L486,P486,T486,X486,AB486,AF486,AJ486,AN486,AR486,AV486,AZ486)</f>
        <v>114900</v>
      </c>
      <c r="BE486" s="16"/>
      <c r="BF486" s="15"/>
    </row>
    <row r="487" spans="1:58">
      <c r="A487" t="s">
        <v>17</v>
      </c>
      <c r="B487" t="s">
        <v>17</v>
      </c>
      <c r="C487" t="s">
        <v>275</v>
      </c>
      <c r="D487">
        <v>109</v>
      </c>
      <c r="E487" t="s">
        <v>383</v>
      </c>
      <c r="F487" s="5">
        <v>1590</v>
      </c>
      <c r="G487">
        <v>247</v>
      </c>
      <c r="H487" s="11">
        <v>0.38</v>
      </c>
      <c r="I487">
        <v>4.7</v>
      </c>
      <c r="J487" s="6">
        <v>3073</v>
      </c>
      <c r="K487">
        <v>323</v>
      </c>
      <c r="L487" s="8">
        <v>0.35199999999999998</v>
      </c>
      <c r="M487">
        <v>3</v>
      </c>
      <c r="N487" s="6">
        <v>15378</v>
      </c>
      <c r="O487">
        <v>647</v>
      </c>
      <c r="P487" s="8">
        <v>0.38400000000000001</v>
      </c>
      <c r="Q487">
        <v>1.7</v>
      </c>
      <c r="R487" s="6">
        <v>1854</v>
      </c>
      <c r="S487">
        <v>216</v>
      </c>
      <c r="T487" s="8">
        <v>0.377</v>
      </c>
      <c r="U487">
        <v>4.3</v>
      </c>
      <c r="V487" s="6">
        <v>2130</v>
      </c>
      <c r="W487">
        <v>289</v>
      </c>
      <c r="X487" s="11">
        <v>0.47</v>
      </c>
      <c r="Y487">
        <v>4.8</v>
      </c>
      <c r="Z487" s="6">
        <v>2945</v>
      </c>
      <c r="AA487" s="2">
        <v>243</v>
      </c>
      <c r="AB487" s="9">
        <v>0.38300000000000001</v>
      </c>
      <c r="AC487" s="2">
        <v>3.1</v>
      </c>
      <c r="AD487" s="6">
        <v>2134</v>
      </c>
      <c r="AE487" s="2">
        <v>248</v>
      </c>
      <c r="AF487" s="9">
        <v>0.39400000000000002</v>
      </c>
      <c r="AG487" s="2">
        <v>3.8</v>
      </c>
      <c r="AH487" s="6">
        <v>4219</v>
      </c>
      <c r="AI487">
        <v>418</v>
      </c>
      <c r="AJ487" s="8">
        <v>0.42099999999999999</v>
      </c>
      <c r="AK487">
        <v>3.4</v>
      </c>
      <c r="AL487" s="6">
        <v>1604</v>
      </c>
      <c r="AM487">
        <v>240</v>
      </c>
      <c r="AN487" s="8">
        <v>0.40600000000000003</v>
      </c>
      <c r="AO487">
        <v>4.9000000000000004</v>
      </c>
      <c r="AP487" s="6">
        <v>5012</v>
      </c>
      <c r="AQ487">
        <v>399</v>
      </c>
      <c r="AR487" s="8">
        <v>0.41799999999999998</v>
      </c>
      <c r="AS487">
        <v>3</v>
      </c>
      <c r="AT487" s="6">
        <v>4618</v>
      </c>
      <c r="AU487" s="2">
        <v>369</v>
      </c>
      <c r="AV487" s="9">
        <v>0.41499999999999998</v>
      </c>
      <c r="AW487" s="2">
        <v>2.8</v>
      </c>
      <c r="AX487" s="1">
        <v>870</v>
      </c>
      <c r="AY487" s="2">
        <v>187</v>
      </c>
      <c r="AZ487" s="9">
        <v>0.38500000000000001</v>
      </c>
      <c r="BA487" s="2">
        <v>7.4</v>
      </c>
      <c r="BB487" s="19">
        <f t="shared" si="131"/>
        <v>45427</v>
      </c>
      <c r="BC487" s="20">
        <f t="shared" si="132"/>
        <v>1182.0879831890686</v>
      </c>
      <c r="BD487" s="23">
        <f>(BB487/$BB$486)</f>
        <v>0.39536118363794603</v>
      </c>
      <c r="BE487" s="24">
        <f>(SQRT((BC487^2)-((BB487/$BB$486)^2)*($BC$486^2)))/$BB$486</f>
        <v>8.6291459602971556E-3</v>
      </c>
      <c r="BF487" s="25">
        <f>SQRT((($BB$486^2)*(BE487^2))+((BD487^2)*($BC$486^2)))</f>
        <v>1182.0879831890686</v>
      </c>
    </row>
    <row r="488" spans="1:58">
      <c r="A488" t="s">
        <v>17</v>
      </c>
      <c r="B488" t="s">
        <v>17</v>
      </c>
      <c r="C488" t="s">
        <v>275</v>
      </c>
      <c r="D488">
        <v>110</v>
      </c>
      <c r="E488" t="s">
        <v>384</v>
      </c>
      <c r="F488">
        <v>689</v>
      </c>
      <c r="G488">
        <v>151</v>
      </c>
      <c r="H488" s="8">
        <v>0.16500000000000001</v>
      </c>
      <c r="I488">
        <v>3.5</v>
      </c>
      <c r="J488" s="6">
        <v>1661</v>
      </c>
      <c r="K488">
        <v>229</v>
      </c>
      <c r="L488" s="11">
        <v>0.19</v>
      </c>
      <c r="M488">
        <v>2.6</v>
      </c>
      <c r="N488" s="6">
        <v>8224</v>
      </c>
      <c r="O488">
        <v>525</v>
      </c>
      <c r="P488" s="8">
        <v>0.20499999999999999</v>
      </c>
      <c r="Q488">
        <v>1.3</v>
      </c>
      <c r="R488" s="1">
        <v>787</v>
      </c>
      <c r="S488">
        <v>158</v>
      </c>
      <c r="T488" s="11">
        <v>0.16</v>
      </c>
      <c r="U488">
        <v>2.9</v>
      </c>
      <c r="V488" s="1">
        <v>612</v>
      </c>
      <c r="W488">
        <v>173</v>
      </c>
      <c r="X488" s="8">
        <v>0.13500000000000001</v>
      </c>
      <c r="Y488">
        <v>3.7</v>
      </c>
      <c r="Z488" s="6">
        <v>1386</v>
      </c>
      <c r="AA488" s="2">
        <v>226</v>
      </c>
      <c r="AB488" s="10">
        <v>0.18</v>
      </c>
      <c r="AC488" s="2">
        <v>2.7</v>
      </c>
      <c r="AD488" s="1">
        <v>792</v>
      </c>
      <c r="AE488" s="2">
        <v>197</v>
      </c>
      <c r="AF488" s="9">
        <v>0.14599999999999999</v>
      </c>
      <c r="AG488" s="2">
        <v>3.5</v>
      </c>
      <c r="AH488" s="6">
        <v>1751</v>
      </c>
      <c r="AI488">
        <v>304</v>
      </c>
      <c r="AJ488" s="8">
        <v>0.17499999999999999</v>
      </c>
      <c r="AK488">
        <v>2.8</v>
      </c>
      <c r="AL488" s="1">
        <v>623</v>
      </c>
      <c r="AM488">
        <v>157</v>
      </c>
      <c r="AN488" s="8">
        <v>0.158</v>
      </c>
      <c r="AO488">
        <v>3.8</v>
      </c>
      <c r="AP488" s="6">
        <v>2410</v>
      </c>
      <c r="AQ488">
        <v>308</v>
      </c>
      <c r="AR488" s="8">
        <v>0.20100000000000001</v>
      </c>
      <c r="AS488">
        <v>2.4</v>
      </c>
      <c r="AT488" s="6">
        <v>1862</v>
      </c>
      <c r="AU488" s="2">
        <v>252</v>
      </c>
      <c r="AV488" s="9">
        <v>0.16700000000000001</v>
      </c>
      <c r="AW488" s="2">
        <v>2.1</v>
      </c>
      <c r="AX488" s="1">
        <v>280</v>
      </c>
      <c r="AY488" s="2">
        <v>100</v>
      </c>
      <c r="AZ488" s="9">
        <v>0.124</v>
      </c>
      <c r="BA488" s="2">
        <v>4.3</v>
      </c>
      <c r="BB488" s="19">
        <f t="shared" si="131"/>
        <v>21077</v>
      </c>
      <c r="BC488" s="20">
        <f t="shared" si="132"/>
        <v>883.78617323422748</v>
      </c>
      <c r="BD488" s="23">
        <f>(BB488/$BB$486)</f>
        <v>0.18343777197563099</v>
      </c>
      <c r="BE488" s="24">
        <f>(SQRT((BC488^2)-((BB488/$BB$486)^2)*($BC$486^2)))/$BB$486</f>
        <v>7.239354708332626E-3</v>
      </c>
      <c r="BF488" s="25">
        <f>SQRT((($BB$486^2)*(BE488^2))+((BD488^2)*($BC$486^2)))</f>
        <v>883.78617323422736</v>
      </c>
    </row>
    <row r="489" spans="1:58">
      <c r="A489" t="s">
        <v>17</v>
      </c>
      <c r="B489" t="s">
        <v>17</v>
      </c>
      <c r="C489" t="s">
        <v>275</v>
      </c>
      <c r="D489">
        <v>111</v>
      </c>
      <c r="E489" t="s">
        <v>385</v>
      </c>
      <c r="F489">
        <v>552</v>
      </c>
      <c r="G489">
        <v>130</v>
      </c>
      <c r="H489" s="8">
        <v>0.13200000000000001</v>
      </c>
      <c r="I489">
        <v>3.1</v>
      </c>
      <c r="J489" s="6">
        <v>1201</v>
      </c>
      <c r="K489">
        <v>200</v>
      </c>
      <c r="L489" s="8">
        <v>0.13800000000000001</v>
      </c>
      <c r="M489">
        <v>2.2000000000000002</v>
      </c>
      <c r="N489" s="6">
        <v>5020</v>
      </c>
      <c r="O489">
        <v>466</v>
      </c>
      <c r="P489" s="8">
        <v>0.125</v>
      </c>
      <c r="Q489">
        <v>1.1000000000000001</v>
      </c>
      <c r="R489" s="1">
        <v>575</v>
      </c>
      <c r="S489">
        <v>130</v>
      </c>
      <c r="T489" s="8">
        <v>0.11700000000000001</v>
      </c>
      <c r="U489">
        <v>2.7</v>
      </c>
      <c r="V489" s="1">
        <v>462</v>
      </c>
      <c r="W489">
        <v>153</v>
      </c>
      <c r="X489" s="8">
        <v>0.10199999999999999</v>
      </c>
      <c r="Y489">
        <v>3.3</v>
      </c>
      <c r="Z489" s="6">
        <v>1145</v>
      </c>
      <c r="AA489" s="2">
        <v>196</v>
      </c>
      <c r="AB489" s="9">
        <v>0.14899999999999999</v>
      </c>
      <c r="AC489" s="2">
        <v>2.2999999999999998</v>
      </c>
      <c r="AD489" s="1">
        <v>541</v>
      </c>
      <c r="AE489" s="2">
        <v>158</v>
      </c>
      <c r="AF489" s="10">
        <v>0.1</v>
      </c>
      <c r="AG489" s="2">
        <v>2.8</v>
      </c>
      <c r="AH489" s="6">
        <v>1095</v>
      </c>
      <c r="AI489">
        <v>182</v>
      </c>
      <c r="AJ489" s="8">
        <v>0.109</v>
      </c>
      <c r="AK489">
        <v>1.8</v>
      </c>
      <c r="AL489" s="1">
        <v>515</v>
      </c>
      <c r="AM489">
        <v>98</v>
      </c>
      <c r="AN489" s="11">
        <v>0.13</v>
      </c>
      <c r="AO489">
        <v>2.4</v>
      </c>
      <c r="AP489" s="6">
        <v>1416</v>
      </c>
      <c r="AQ489">
        <v>244</v>
      </c>
      <c r="AR489" s="8">
        <v>0.11799999999999999</v>
      </c>
      <c r="AS489">
        <v>1.9</v>
      </c>
      <c r="AT489" s="6">
        <v>1099</v>
      </c>
      <c r="AU489" s="2">
        <v>201</v>
      </c>
      <c r="AV489" s="9">
        <v>9.9000000000000005E-2</v>
      </c>
      <c r="AW489" s="2">
        <v>1.9</v>
      </c>
      <c r="AX489" s="1">
        <v>202</v>
      </c>
      <c r="AY489" s="2">
        <v>92</v>
      </c>
      <c r="AZ489" s="9">
        <v>8.8999999999999996E-2</v>
      </c>
      <c r="BA489" s="2">
        <v>3.9</v>
      </c>
      <c r="BB489" s="19">
        <f t="shared" si="131"/>
        <v>13823</v>
      </c>
      <c r="BC489" s="20">
        <f t="shared" si="132"/>
        <v>727.23723777045416</v>
      </c>
      <c r="BD489" s="23">
        <f>(BB489/$BB$486)</f>
        <v>0.12030461270670148</v>
      </c>
      <c r="BE489" s="24">
        <f>(SQRT((BC489^2)-((BB489/$BB$486)^2)*($BC$486^2)))/$BB$486</f>
        <v>6.0954520362241716E-3</v>
      </c>
      <c r="BF489" s="25">
        <f>SQRT((($BB$486^2)*(BE489^2))+((BD489^2)*($BC$486^2)))</f>
        <v>727.23723777045416</v>
      </c>
    </row>
    <row r="490" spans="1:58">
      <c r="A490" t="s">
        <v>17</v>
      </c>
      <c r="B490" t="s">
        <v>17</v>
      </c>
      <c r="C490" t="s">
        <v>275</v>
      </c>
      <c r="D490">
        <v>112</v>
      </c>
      <c r="E490" t="s">
        <v>386</v>
      </c>
      <c r="F490">
        <v>286</v>
      </c>
      <c r="G490">
        <v>87</v>
      </c>
      <c r="H490" s="8">
        <v>6.8000000000000005E-2</v>
      </c>
      <c r="I490">
        <v>2</v>
      </c>
      <c r="J490" s="1">
        <v>558</v>
      </c>
      <c r="K490">
        <v>132</v>
      </c>
      <c r="L490" s="8">
        <v>6.4000000000000001E-2</v>
      </c>
      <c r="M490">
        <v>1.5</v>
      </c>
      <c r="N490" s="6">
        <v>3483</v>
      </c>
      <c r="O490">
        <v>474</v>
      </c>
      <c r="P490" s="8">
        <v>8.6999999999999994E-2</v>
      </c>
      <c r="Q490">
        <v>1.1000000000000001</v>
      </c>
      <c r="R490" s="1">
        <v>379</v>
      </c>
      <c r="S490">
        <v>99</v>
      </c>
      <c r="T490" s="8">
        <v>7.6999999999999999E-2</v>
      </c>
      <c r="U490">
        <v>2</v>
      </c>
      <c r="V490" s="1">
        <v>355</v>
      </c>
      <c r="W490">
        <v>114</v>
      </c>
      <c r="X490" s="8">
        <v>7.8E-2</v>
      </c>
      <c r="Y490">
        <v>2.5</v>
      </c>
      <c r="Z490" s="1">
        <v>580</v>
      </c>
      <c r="AA490" s="2">
        <v>144</v>
      </c>
      <c r="AB490" s="9">
        <v>7.4999999999999997E-2</v>
      </c>
      <c r="AC490" s="2">
        <v>1.8</v>
      </c>
      <c r="AD490" s="1">
        <v>412</v>
      </c>
      <c r="AE490" s="2">
        <v>126</v>
      </c>
      <c r="AF490" s="9">
        <v>7.5999999999999998E-2</v>
      </c>
      <c r="AG490" s="2">
        <v>2.2999999999999998</v>
      </c>
      <c r="AH490" s="6">
        <v>1000</v>
      </c>
      <c r="AI490">
        <v>245</v>
      </c>
      <c r="AJ490" s="11">
        <v>0.1</v>
      </c>
      <c r="AK490">
        <v>2.2999999999999998</v>
      </c>
      <c r="AL490" s="1">
        <v>360</v>
      </c>
      <c r="AM490">
        <v>133</v>
      </c>
      <c r="AN490" s="8">
        <v>9.0999999999999998E-2</v>
      </c>
      <c r="AO490">
        <v>3.3</v>
      </c>
      <c r="AP490" s="1">
        <v>889</v>
      </c>
      <c r="AQ490">
        <v>188</v>
      </c>
      <c r="AR490" s="8">
        <v>7.3999999999999996E-2</v>
      </c>
      <c r="AS490">
        <v>1.5</v>
      </c>
      <c r="AT490" s="6">
        <v>1023</v>
      </c>
      <c r="AU490" s="2">
        <v>234</v>
      </c>
      <c r="AV490" s="9">
        <v>9.1999999999999998E-2</v>
      </c>
      <c r="AW490" s="2">
        <v>2</v>
      </c>
      <c r="AX490" s="1">
        <v>234</v>
      </c>
      <c r="AY490" s="2">
        <v>110</v>
      </c>
      <c r="AZ490" s="9">
        <v>0.104</v>
      </c>
      <c r="BA490" s="2">
        <v>4.7</v>
      </c>
      <c r="BB490" s="19">
        <f t="shared" si="131"/>
        <v>9559</v>
      </c>
      <c r="BC490" s="20">
        <f t="shared" si="132"/>
        <v>699.27962933292997</v>
      </c>
      <c r="BD490" s="23">
        <f>(BB490/$BB$486)</f>
        <v>8.3194081810269799E-2</v>
      </c>
      <c r="BE490" s="24">
        <f>(SQRT((BC490^2)-((BB490/$BB$486)^2)*($BC$486^2)))/$BB$486</f>
        <v>5.9707392657201977E-3</v>
      </c>
      <c r="BF490" s="25">
        <f>SQRT((($BB$486^2)*(BE490^2))+((BD490^2)*($BC$486^2)))</f>
        <v>699.27962933292997</v>
      </c>
    </row>
    <row r="491" spans="1:58">
      <c r="A491" t="s">
        <v>17</v>
      </c>
      <c r="B491" t="s">
        <v>17</v>
      </c>
      <c r="C491" t="s">
        <v>275</v>
      </c>
      <c r="D491">
        <v>113</v>
      </c>
      <c r="E491" t="s">
        <v>387</v>
      </c>
      <c r="F491" s="5">
        <v>1071</v>
      </c>
      <c r="G491">
        <v>170</v>
      </c>
      <c r="H491" s="8">
        <v>0.25600000000000001</v>
      </c>
      <c r="I491">
        <v>3.6</v>
      </c>
      <c r="J491" s="6">
        <v>2229</v>
      </c>
      <c r="K491">
        <v>302</v>
      </c>
      <c r="L491" s="8">
        <v>0.25600000000000001</v>
      </c>
      <c r="M491">
        <v>3.1</v>
      </c>
      <c r="N491" s="6">
        <v>7963</v>
      </c>
      <c r="O491">
        <v>587</v>
      </c>
      <c r="P491" s="8">
        <v>0.19900000000000001</v>
      </c>
      <c r="Q491">
        <v>1.3</v>
      </c>
      <c r="R491" s="6">
        <v>1329</v>
      </c>
      <c r="S491">
        <v>215</v>
      </c>
      <c r="T491" s="11">
        <v>0.27</v>
      </c>
      <c r="U491">
        <v>4</v>
      </c>
      <c r="V491" s="1">
        <v>970</v>
      </c>
      <c r="W491">
        <v>198</v>
      </c>
      <c r="X491" s="8">
        <v>0.214</v>
      </c>
      <c r="Y491">
        <v>4.0999999999999996</v>
      </c>
      <c r="Z491" s="6">
        <v>1637</v>
      </c>
      <c r="AA491" s="2">
        <v>202</v>
      </c>
      <c r="AB491" s="9">
        <v>0.21299999999999999</v>
      </c>
      <c r="AC491" s="2">
        <v>2.4</v>
      </c>
      <c r="AD491" s="6">
        <v>1543</v>
      </c>
      <c r="AE491" s="2">
        <v>247</v>
      </c>
      <c r="AF491" s="9">
        <v>0.28499999999999998</v>
      </c>
      <c r="AG491" s="2">
        <v>3.9</v>
      </c>
      <c r="AH491" s="6">
        <v>1961</v>
      </c>
      <c r="AI491">
        <v>269</v>
      </c>
      <c r="AJ491" s="8">
        <v>0.19600000000000001</v>
      </c>
      <c r="AK491">
        <v>2.7</v>
      </c>
      <c r="AL491" s="1">
        <v>847</v>
      </c>
      <c r="AM491">
        <v>196</v>
      </c>
      <c r="AN491" s="8">
        <v>0.214</v>
      </c>
      <c r="AO491">
        <v>4.7</v>
      </c>
      <c r="AP491" s="6">
        <v>2274</v>
      </c>
      <c r="AQ491">
        <v>277</v>
      </c>
      <c r="AR491" s="8">
        <v>0.189</v>
      </c>
      <c r="AS491">
        <v>2</v>
      </c>
      <c r="AT491" s="6">
        <v>2517</v>
      </c>
      <c r="AU491" s="2">
        <v>373</v>
      </c>
      <c r="AV491" s="9">
        <v>0.22600000000000001</v>
      </c>
      <c r="AW491" s="2">
        <v>2.9</v>
      </c>
      <c r="AX491" s="1">
        <v>673</v>
      </c>
      <c r="AY491" s="2">
        <v>158</v>
      </c>
      <c r="AZ491" s="9">
        <v>0.29799999999999999</v>
      </c>
      <c r="BA491" s="2">
        <v>6.1</v>
      </c>
      <c r="BB491" s="19">
        <f t="shared" si="131"/>
        <v>25014</v>
      </c>
      <c r="BC491" s="20">
        <f t="shared" si="132"/>
        <v>1001.755459181531</v>
      </c>
      <c r="BD491" s="23">
        <f>(BB491/$BB$486)</f>
        <v>0.21770234986945169</v>
      </c>
      <c r="BE491" s="24">
        <f>(SQRT((BC491^2)-((BB491/$BB$486)^2)*($BC$486^2)))/$BB$486</f>
        <v>8.1546022285696133E-3</v>
      </c>
      <c r="BF491" s="25">
        <f>SQRT((($BB$486^2)*(BE491^2))+((BD491^2)*($BC$486^2)))</f>
        <v>1001.755459181531</v>
      </c>
    </row>
    <row r="492" spans="1:58">
      <c r="A492" t="s">
        <v>17</v>
      </c>
      <c r="B492" t="s">
        <v>17</v>
      </c>
      <c r="C492" t="s">
        <v>275</v>
      </c>
      <c r="D492">
        <v>113.3</v>
      </c>
      <c r="BB492" s="19"/>
      <c r="BC492" s="16"/>
      <c r="BD492" s="16"/>
      <c r="BE492" s="16"/>
      <c r="BF492" s="15"/>
    </row>
    <row r="493" spans="1:58">
      <c r="A493" t="s">
        <v>17</v>
      </c>
      <c r="B493" t="s">
        <v>17</v>
      </c>
      <c r="C493" t="s">
        <v>275</v>
      </c>
      <c r="D493">
        <v>114</v>
      </c>
      <c r="E493" t="s">
        <v>388</v>
      </c>
      <c r="F493">
        <v>14</v>
      </c>
      <c r="G493">
        <v>16</v>
      </c>
      <c r="H493" t="s">
        <v>38</v>
      </c>
      <c r="J493" s="1">
        <v>41</v>
      </c>
      <c r="K493">
        <v>37</v>
      </c>
      <c r="L493" t="s">
        <v>38</v>
      </c>
      <c r="N493" s="1">
        <v>135</v>
      </c>
      <c r="O493">
        <v>85</v>
      </c>
      <c r="P493" t="s">
        <v>38</v>
      </c>
      <c r="R493" s="1">
        <v>17</v>
      </c>
      <c r="S493">
        <v>18</v>
      </c>
      <c r="T493" t="s">
        <v>38</v>
      </c>
      <c r="V493" s="1">
        <v>27</v>
      </c>
      <c r="W493">
        <v>41</v>
      </c>
      <c r="X493" t="s">
        <v>38</v>
      </c>
      <c r="Z493" s="1">
        <v>33</v>
      </c>
      <c r="AA493" s="2">
        <v>34</v>
      </c>
      <c r="AB493" s="2" t="s">
        <v>38</v>
      </c>
      <c r="AD493" s="1">
        <v>0</v>
      </c>
      <c r="AE493" s="2">
        <v>119</v>
      </c>
      <c r="AF493" s="2" t="s">
        <v>38</v>
      </c>
      <c r="AH493" s="1">
        <v>56</v>
      </c>
      <c r="AI493">
        <v>45</v>
      </c>
      <c r="AJ493" t="s">
        <v>38</v>
      </c>
      <c r="AL493" s="1">
        <v>0</v>
      </c>
      <c r="AM493">
        <v>119</v>
      </c>
      <c r="AN493" t="s">
        <v>38</v>
      </c>
      <c r="AP493" s="1">
        <v>50</v>
      </c>
      <c r="AQ493">
        <v>39</v>
      </c>
      <c r="AR493" t="s">
        <v>38</v>
      </c>
      <c r="AT493" s="1">
        <v>64</v>
      </c>
      <c r="AU493" s="2">
        <v>54</v>
      </c>
      <c r="AV493" s="2" t="s">
        <v>38</v>
      </c>
      <c r="AX493" s="1">
        <v>15</v>
      </c>
      <c r="AY493" s="2">
        <v>26</v>
      </c>
      <c r="AZ493" s="2" t="s">
        <v>38</v>
      </c>
      <c r="BB493" s="19">
        <f>SUM(F493,J493,N493,R493,V493,Z493,AD493,AH493,AL493,AP493,AT493,AX493)</f>
        <v>452</v>
      </c>
      <c r="BC493" s="20">
        <f>SQRT((G493^2)+(K493^2)+(O493^2)+(S493^2)+(W493^2)+(AA493^2)+(AE493^2)+(AI493^2)+(AM493^2)+(AQ493^2)+(AU493^2)+(AY493^2))</f>
        <v>217.87840645644533</v>
      </c>
      <c r="BD493" s="29" t="s">
        <v>38</v>
      </c>
      <c r="BE493" s="29" t="s">
        <v>38</v>
      </c>
      <c r="BF493" s="15"/>
    </row>
    <row r="494" spans="1:58">
      <c r="A494" t="s">
        <v>17</v>
      </c>
      <c r="B494" t="s">
        <v>17</v>
      </c>
      <c r="C494" t="s">
        <v>275</v>
      </c>
      <c r="D494">
        <v>114.3</v>
      </c>
      <c r="BB494" s="19"/>
      <c r="BC494" s="16"/>
      <c r="BD494" s="16"/>
      <c r="BE494" s="16"/>
      <c r="BF494" s="15"/>
    </row>
    <row r="495" spans="1:58">
      <c r="A495" t="s">
        <v>17</v>
      </c>
      <c r="B495" t="s">
        <v>17</v>
      </c>
      <c r="C495" t="s">
        <v>275</v>
      </c>
      <c r="D495">
        <v>115</v>
      </c>
      <c r="E495" t="s">
        <v>389</v>
      </c>
      <c r="F495" s="5">
        <v>3179</v>
      </c>
      <c r="G495">
        <v>236</v>
      </c>
      <c r="H495" s="5">
        <v>3179</v>
      </c>
      <c r="J495" s="6">
        <v>3910</v>
      </c>
      <c r="K495">
        <v>316</v>
      </c>
      <c r="L495" s="5">
        <v>3910</v>
      </c>
      <c r="N495" s="6">
        <v>14193</v>
      </c>
      <c r="O495">
        <v>540</v>
      </c>
      <c r="P495" s="5">
        <v>14193</v>
      </c>
      <c r="R495" s="6">
        <v>2576</v>
      </c>
      <c r="S495">
        <v>222</v>
      </c>
      <c r="T495" s="5">
        <v>2576</v>
      </c>
      <c r="V495" s="6">
        <v>4042</v>
      </c>
      <c r="W495">
        <v>331</v>
      </c>
      <c r="X495" s="5">
        <v>4042</v>
      </c>
      <c r="Z495" s="6">
        <v>4109</v>
      </c>
      <c r="AA495" s="2">
        <v>307</v>
      </c>
      <c r="AB495" s="7">
        <v>4109</v>
      </c>
      <c r="AD495" s="6">
        <v>3966</v>
      </c>
      <c r="AE495" s="2">
        <v>321</v>
      </c>
      <c r="AF495" s="7">
        <v>3966</v>
      </c>
      <c r="AH495" s="6">
        <v>7988</v>
      </c>
      <c r="AI495">
        <v>552</v>
      </c>
      <c r="AJ495" s="5">
        <v>7988</v>
      </c>
      <c r="AL495" s="6">
        <v>3647</v>
      </c>
      <c r="AM495">
        <v>303</v>
      </c>
      <c r="AN495" s="5">
        <v>3647</v>
      </c>
      <c r="AP495" s="6">
        <v>8081</v>
      </c>
      <c r="AQ495">
        <v>379</v>
      </c>
      <c r="AR495" s="5">
        <v>8081</v>
      </c>
      <c r="AT495" s="6">
        <v>9566</v>
      </c>
      <c r="AU495" s="2">
        <v>603</v>
      </c>
      <c r="AV495" s="7">
        <v>9566</v>
      </c>
      <c r="AX495" s="6">
        <v>1472</v>
      </c>
      <c r="AY495" s="2">
        <v>170</v>
      </c>
      <c r="AZ495" s="7">
        <v>1472</v>
      </c>
      <c r="BB495" s="19">
        <f t="shared" ref="BB495:BB502" si="133">SUM(F495,J495,N495,R495,V495,Z495,AD495,AH495,AL495,AP495,AT495,AX495)</f>
        <v>66729</v>
      </c>
      <c r="BC495" s="20">
        <f t="shared" ref="BC495:BC502" si="134">SQRT((G495^2)+(K495^2)+(O495^2)+(S495^2)+(W495^2)+(AA495^2)+(AE495^2)+(AI495^2)+(AM495^2)+(AQ495^2)+(AU495^2)+(AY495^2))</f>
        <v>1317.5545529502754</v>
      </c>
      <c r="BD495" s="20">
        <f>SUM(H495,L495,P495,T495,X495,AB495,AF495,AJ495,AN495,AR495,AV495,AZ495)</f>
        <v>66729</v>
      </c>
      <c r="BE495" s="16"/>
      <c r="BF495" s="15"/>
    </row>
    <row r="496" spans="1:58">
      <c r="A496" t="s">
        <v>17</v>
      </c>
      <c r="B496" t="s">
        <v>17</v>
      </c>
      <c r="C496" t="s">
        <v>275</v>
      </c>
      <c r="D496">
        <v>116</v>
      </c>
      <c r="E496" t="s">
        <v>390</v>
      </c>
      <c r="F496" s="5">
        <v>1251</v>
      </c>
      <c r="G496">
        <v>187</v>
      </c>
      <c r="H496" s="8">
        <v>0.39400000000000002</v>
      </c>
      <c r="I496">
        <v>5.0999999999999996</v>
      </c>
      <c r="J496" s="6">
        <v>1345</v>
      </c>
      <c r="K496">
        <v>190</v>
      </c>
      <c r="L496" s="8">
        <v>0.34399999999999997</v>
      </c>
      <c r="M496">
        <v>3.8</v>
      </c>
      <c r="N496" s="6">
        <v>5374</v>
      </c>
      <c r="O496">
        <v>400</v>
      </c>
      <c r="P496" s="8">
        <v>0.379</v>
      </c>
      <c r="Q496">
        <v>2.5</v>
      </c>
      <c r="R496" s="1">
        <v>882</v>
      </c>
      <c r="S496">
        <v>131</v>
      </c>
      <c r="T496" s="8">
        <v>0.34200000000000003</v>
      </c>
      <c r="U496">
        <v>4.4000000000000004</v>
      </c>
      <c r="V496" s="6">
        <v>1657</v>
      </c>
      <c r="W496">
        <v>259</v>
      </c>
      <c r="X496" s="11">
        <v>0.41</v>
      </c>
      <c r="Y496">
        <v>5</v>
      </c>
      <c r="Z496" s="6">
        <v>1722</v>
      </c>
      <c r="AA496" s="2">
        <v>194</v>
      </c>
      <c r="AB496" s="9">
        <v>0.41899999999999998</v>
      </c>
      <c r="AC496" s="2">
        <v>4</v>
      </c>
      <c r="AD496" s="6">
        <v>1438</v>
      </c>
      <c r="AE496" s="2">
        <v>224</v>
      </c>
      <c r="AF496" s="9">
        <v>0.36299999999999999</v>
      </c>
      <c r="AG496" s="2">
        <v>5.3</v>
      </c>
      <c r="AH496" s="6">
        <v>2888</v>
      </c>
      <c r="AI496">
        <v>330</v>
      </c>
      <c r="AJ496" s="8">
        <v>0.36199999999999999</v>
      </c>
      <c r="AK496">
        <v>3.1</v>
      </c>
      <c r="AL496" s="6">
        <v>1203</v>
      </c>
      <c r="AM496">
        <v>219</v>
      </c>
      <c r="AN496" s="11">
        <v>0.33</v>
      </c>
      <c r="AO496">
        <v>5.2</v>
      </c>
      <c r="AP496" s="6">
        <v>3164</v>
      </c>
      <c r="AQ496">
        <v>272</v>
      </c>
      <c r="AR496" s="8">
        <v>0.39200000000000002</v>
      </c>
      <c r="AS496">
        <v>3.1</v>
      </c>
      <c r="AT496" s="6">
        <v>3636</v>
      </c>
      <c r="AU496" s="2">
        <v>376</v>
      </c>
      <c r="AV496" s="10">
        <v>0.38</v>
      </c>
      <c r="AW496" s="2">
        <v>3.1</v>
      </c>
      <c r="AX496" s="1">
        <v>573</v>
      </c>
      <c r="AY496" s="2">
        <v>127</v>
      </c>
      <c r="AZ496" s="9">
        <v>0.38900000000000001</v>
      </c>
      <c r="BA496" s="2">
        <v>7.1</v>
      </c>
      <c r="BB496" s="19">
        <f t="shared" si="133"/>
        <v>25133</v>
      </c>
      <c r="BC496" s="20">
        <f t="shared" si="134"/>
        <v>889.64768307459781</v>
      </c>
      <c r="BD496" s="23">
        <f>(BB496/$BB$495)</f>
        <v>0.37664283894558587</v>
      </c>
      <c r="BE496" s="24">
        <f>(SQRT((BC496^2)-((BB496/$BB$495)^2)*($BC$495^2)))/$BB$495</f>
        <v>1.1065418910994919E-2</v>
      </c>
      <c r="BF496" s="25">
        <f>SQRT((($BB$495^2)*(BE496^2))+((BD496^2)*($BC$495^2)))</f>
        <v>889.64768307459781</v>
      </c>
    </row>
    <row r="497" spans="1:58">
      <c r="A497" t="s">
        <v>17</v>
      </c>
      <c r="B497" t="s">
        <v>17</v>
      </c>
      <c r="C497" t="s">
        <v>275</v>
      </c>
      <c r="D497">
        <v>117</v>
      </c>
      <c r="E497" t="s">
        <v>391</v>
      </c>
      <c r="F497">
        <v>564</v>
      </c>
      <c r="G497">
        <v>125</v>
      </c>
      <c r="H497" s="8">
        <v>0.17699999999999999</v>
      </c>
      <c r="I497">
        <v>3.7</v>
      </c>
      <c r="J497" s="1">
        <v>910</v>
      </c>
      <c r="K497">
        <v>175</v>
      </c>
      <c r="L497" s="8">
        <v>0.23300000000000001</v>
      </c>
      <c r="M497">
        <v>4</v>
      </c>
      <c r="N497" s="6">
        <v>2862</v>
      </c>
      <c r="O497">
        <v>331</v>
      </c>
      <c r="P497" s="8">
        <v>0.20200000000000001</v>
      </c>
      <c r="Q497">
        <v>2.2000000000000002</v>
      </c>
      <c r="R497" s="1">
        <v>487</v>
      </c>
      <c r="S497">
        <v>119</v>
      </c>
      <c r="T497" s="8">
        <v>0.189</v>
      </c>
      <c r="U497">
        <v>4</v>
      </c>
      <c r="V497" s="1">
        <v>739</v>
      </c>
      <c r="W497">
        <v>162</v>
      </c>
      <c r="X497" s="8">
        <v>0.183</v>
      </c>
      <c r="Y497">
        <v>3.6</v>
      </c>
      <c r="Z497" s="1">
        <v>888</v>
      </c>
      <c r="AA497" s="2">
        <v>160</v>
      </c>
      <c r="AB497" s="9">
        <v>0.216</v>
      </c>
      <c r="AC497" s="2">
        <v>3.7</v>
      </c>
      <c r="AD497" s="1">
        <v>792</v>
      </c>
      <c r="AE497" s="2">
        <v>193</v>
      </c>
      <c r="AF497" s="10">
        <v>0.2</v>
      </c>
      <c r="AG497" s="2">
        <v>4.3</v>
      </c>
      <c r="AH497" s="6">
        <v>1874</v>
      </c>
      <c r="AI497">
        <v>272</v>
      </c>
      <c r="AJ497" s="8">
        <v>0.23499999999999999</v>
      </c>
      <c r="AK497">
        <v>2.7</v>
      </c>
      <c r="AL497" s="1">
        <v>658</v>
      </c>
      <c r="AM497">
        <v>142</v>
      </c>
      <c r="AN497" s="11">
        <v>0.18</v>
      </c>
      <c r="AO497">
        <v>3.8</v>
      </c>
      <c r="AP497" s="6">
        <v>1790</v>
      </c>
      <c r="AQ497">
        <v>248</v>
      </c>
      <c r="AR497" s="8">
        <v>0.222</v>
      </c>
      <c r="AS497">
        <v>2.9</v>
      </c>
      <c r="AT497" s="6">
        <v>1872</v>
      </c>
      <c r="AU497" s="2">
        <v>263</v>
      </c>
      <c r="AV497" s="9">
        <v>0.19600000000000001</v>
      </c>
      <c r="AW497" s="2">
        <v>2.5</v>
      </c>
      <c r="AX497" s="1">
        <v>250</v>
      </c>
      <c r="AY497" s="2">
        <v>81</v>
      </c>
      <c r="AZ497" s="10">
        <v>0.17</v>
      </c>
      <c r="BA497" s="2">
        <v>5.5</v>
      </c>
      <c r="BB497" s="19">
        <f t="shared" si="133"/>
        <v>13686</v>
      </c>
      <c r="BC497" s="20">
        <f t="shared" si="134"/>
        <v>700.31921293078915</v>
      </c>
      <c r="BD497" s="23">
        <f t="shared" ref="BD497:BD502" si="135">(BB497/$BB$495)</f>
        <v>0.20509823315200287</v>
      </c>
      <c r="BE497" s="24">
        <f t="shared" ref="BE497:BE502" si="136">(SQRT((BC497^2)-((BB497/$BB$495)^2)*($BC$495^2)))/$BB$495</f>
        <v>9.6821982413245588E-3</v>
      </c>
      <c r="BF497" s="25">
        <f t="shared" ref="BF497:BF502" si="137">SQRT((($BB$495^2)*(BE497^2))+((BD497^2)*($BC$495^2)))</f>
        <v>700.31921293078915</v>
      </c>
    </row>
    <row r="498" spans="1:58">
      <c r="A498" t="s">
        <v>17</v>
      </c>
      <c r="B498" t="s">
        <v>17</v>
      </c>
      <c r="C498" t="s">
        <v>275</v>
      </c>
      <c r="D498">
        <v>118</v>
      </c>
      <c r="E498" t="s">
        <v>392</v>
      </c>
      <c r="F498">
        <v>541</v>
      </c>
      <c r="G498">
        <v>146</v>
      </c>
      <c r="H498" s="11">
        <v>0.17</v>
      </c>
      <c r="I498">
        <v>4.4000000000000004</v>
      </c>
      <c r="J498" s="1">
        <v>471</v>
      </c>
      <c r="K498">
        <v>112</v>
      </c>
      <c r="L498" s="11">
        <v>0.12</v>
      </c>
      <c r="M498">
        <v>2.7</v>
      </c>
      <c r="N498" s="6">
        <v>1675</v>
      </c>
      <c r="O498">
        <v>245</v>
      </c>
      <c r="P498" s="8">
        <v>0.11799999999999999</v>
      </c>
      <c r="Q498">
        <v>1.7</v>
      </c>
      <c r="R498" s="1">
        <v>338</v>
      </c>
      <c r="S498">
        <v>77</v>
      </c>
      <c r="T498" s="8">
        <v>0.13100000000000001</v>
      </c>
      <c r="U498">
        <v>2.9</v>
      </c>
      <c r="V498" s="1">
        <v>417</v>
      </c>
      <c r="W498">
        <v>114</v>
      </c>
      <c r="X498" s="8">
        <v>0.10299999999999999</v>
      </c>
      <c r="Y498">
        <v>2.8</v>
      </c>
      <c r="Z498" s="1">
        <v>374</v>
      </c>
      <c r="AA498" s="2">
        <v>121</v>
      </c>
      <c r="AB498" s="9">
        <v>9.0999999999999998E-2</v>
      </c>
      <c r="AC498" s="2">
        <v>2.7</v>
      </c>
      <c r="AD498" s="1">
        <v>453</v>
      </c>
      <c r="AE498" s="2">
        <v>136</v>
      </c>
      <c r="AF498" s="9">
        <v>0.114</v>
      </c>
      <c r="AG498" s="2">
        <v>3.3</v>
      </c>
      <c r="AH498" s="6">
        <v>1013</v>
      </c>
      <c r="AI498">
        <v>187</v>
      </c>
      <c r="AJ498" s="8">
        <v>0.127</v>
      </c>
      <c r="AK498">
        <v>2.4</v>
      </c>
      <c r="AL498" s="1">
        <v>626</v>
      </c>
      <c r="AM498">
        <v>160</v>
      </c>
      <c r="AN498" s="8">
        <v>0.17199999999999999</v>
      </c>
      <c r="AO498">
        <v>4.3</v>
      </c>
      <c r="AP498" s="1">
        <v>846</v>
      </c>
      <c r="AQ498">
        <v>179</v>
      </c>
      <c r="AR498" s="8">
        <v>0.105</v>
      </c>
      <c r="AS498">
        <v>2.2000000000000002</v>
      </c>
      <c r="AT498" s="6">
        <v>1299</v>
      </c>
      <c r="AU498" s="2">
        <v>207</v>
      </c>
      <c r="AV498" s="9">
        <v>0.13600000000000001</v>
      </c>
      <c r="AW498" s="2">
        <v>2.1</v>
      </c>
      <c r="AX498" s="1">
        <v>112</v>
      </c>
      <c r="AY498" s="2">
        <v>46</v>
      </c>
      <c r="AZ498" s="9">
        <v>7.5999999999999998E-2</v>
      </c>
      <c r="BA498" s="2">
        <v>3.3</v>
      </c>
      <c r="BB498" s="19">
        <f t="shared" si="133"/>
        <v>8165</v>
      </c>
      <c r="BC498" s="20">
        <f t="shared" si="134"/>
        <v>532.46783940440946</v>
      </c>
      <c r="BD498" s="23">
        <f t="shared" si="135"/>
        <v>0.12236059284568929</v>
      </c>
      <c r="BE498" s="24">
        <f t="shared" si="136"/>
        <v>7.6050184738458079E-3</v>
      </c>
      <c r="BF498" s="25">
        <f t="shared" si="137"/>
        <v>532.46783940440957</v>
      </c>
    </row>
    <row r="499" spans="1:58">
      <c r="A499" t="s">
        <v>17</v>
      </c>
      <c r="B499" t="s">
        <v>17</v>
      </c>
      <c r="C499" t="s">
        <v>275</v>
      </c>
      <c r="D499">
        <v>119</v>
      </c>
      <c r="E499" t="s">
        <v>384</v>
      </c>
      <c r="F499">
        <v>175</v>
      </c>
      <c r="G499">
        <v>73</v>
      </c>
      <c r="H499" s="8">
        <v>5.5E-2</v>
      </c>
      <c r="I499">
        <v>2.2999999999999998</v>
      </c>
      <c r="J499" s="1">
        <v>388</v>
      </c>
      <c r="K499">
        <v>130</v>
      </c>
      <c r="L499" s="8">
        <v>9.9000000000000005E-2</v>
      </c>
      <c r="M499">
        <v>3.2</v>
      </c>
      <c r="N499" s="6">
        <v>1146</v>
      </c>
      <c r="O499">
        <v>196</v>
      </c>
      <c r="P499" s="8">
        <v>8.1000000000000003E-2</v>
      </c>
      <c r="Q499">
        <v>1.3</v>
      </c>
      <c r="R499" s="1">
        <v>249</v>
      </c>
      <c r="S499">
        <v>71</v>
      </c>
      <c r="T499" s="8">
        <v>9.7000000000000003E-2</v>
      </c>
      <c r="U499">
        <v>2.7</v>
      </c>
      <c r="V499" s="1">
        <v>277</v>
      </c>
      <c r="W499">
        <v>103</v>
      </c>
      <c r="X499" s="8">
        <v>6.9000000000000006E-2</v>
      </c>
      <c r="Y499">
        <v>2.6</v>
      </c>
      <c r="Z499" s="1">
        <v>280</v>
      </c>
      <c r="AA499" s="2">
        <v>86</v>
      </c>
      <c r="AB499" s="9">
        <v>6.8000000000000005E-2</v>
      </c>
      <c r="AC499" s="2">
        <v>2.1</v>
      </c>
      <c r="AD499" s="1">
        <v>307</v>
      </c>
      <c r="AE499" s="2">
        <v>110</v>
      </c>
      <c r="AF499" s="9">
        <v>7.6999999999999999E-2</v>
      </c>
      <c r="AG499" s="2">
        <v>2.7</v>
      </c>
      <c r="AH499" s="1">
        <v>746</v>
      </c>
      <c r="AI499">
        <v>176</v>
      </c>
      <c r="AJ499" s="8">
        <v>9.2999999999999999E-2</v>
      </c>
      <c r="AK499">
        <v>2</v>
      </c>
      <c r="AL499" s="1">
        <v>278</v>
      </c>
      <c r="AM499">
        <v>114</v>
      </c>
      <c r="AN499" s="8">
        <v>7.5999999999999998E-2</v>
      </c>
      <c r="AO499">
        <v>3</v>
      </c>
      <c r="AP499" s="1">
        <v>597</v>
      </c>
      <c r="AQ499">
        <v>135</v>
      </c>
      <c r="AR499" s="8">
        <v>7.3999999999999996E-2</v>
      </c>
      <c r="AS499">
        <v>1.6</v>
      </c>
      <c r="AT499" s="1">
        <v>896</v>
      </c>
      <c r="AU499" s="2">
        <v>186</v>
      </c>
      <c r="AV499" s="9">
        <v>9.4E-2</v>
      </c>
      <c r="AW499" s="2">
        <v>1.9</v>
      </c>
      <c r="AX499" s="1">
        <v>190</v>
      </c>
      <c r="AY499" s="2">
        <v>80</v>
      </c>
      <c r="AZ499" s="9">
        <v>0.129</v>
      </c>
      <c r="BA499" s="2">
        <v>5.3</v>
      </c>
      <c r="BB499" s="19">
        <f t="shared" si="133"/>
        <v>5529</v>
      </c>
      <c r="BC499" s="20">
        <f t="shared" si="134"/>
        <v>446.07622666983724</v>
      </c>
      <c r="BD499" s="23">
        <f t="shared" si="135"/>
        <v>8.2857528211122605E-2</v>
      </c>
      <c r="BE499" s="24">
        <f t="shared" si="136"/>
        <v>6.4816098252017959E-3</v>
      </c>
      <c r="BF499" s="25">
        <f t="shared" si="137"/>
        <v>446.07622666983724</v>
      </c>
    </row>
    <row r="500" spans="1:58">
      <c r="A500" t="s">
        <v>17</v>
      </c>
      <c r="B500" t="s">
        <v>17</v>
      </c>
      <c r="C500" t="s">
        <v>275</v>
      </c>
      <c r="D500">
        <v>120</v>
      </c>
      <c r="E500" t="s">
        <v>385</v>
      </c>
      <c r="F500">
        <v>145</v>
      </c>
      <c r="G500">
        <v>56</v>
      </c>
      <c r="H500" s="8">
        <v>4.5999999999999999E-2</v>
      </c>
      <c r="I500">
        <v>1.9</v>
      </c>
      <c r="J500" s="1">
        <v>268</v>
      </c>
      <c r="K500">
        <v>83</v>
      </c>
      <c r="L500" s="8">
        <v>6.9000000000000006E-2</v>
      </c>
      <c r="M500">
        <v>2</v>
      </c>
      <c r="N500" s="1">
        <v>880</v>
      </c>
      <c r="O500">
        <v>176</v>
      </c>
      <c r="P500" s="8">
        <v>6.2E-2</v>
      </c>
      <c r="Q500">
        <v>1.2</v>
      </c>
      <c r="R500" s="1">
        <v>202</v>
      </c>
      <c r="S500">
        <v>70</v>
      </c>
      <c r="T500" s="8">
        <v>7.8E-2</v>
      </c>
      <c r="U500">
        <v>2.8</v>
      </c>
      <c r="V500" s="1">
        <v>274</v>
      </c>
      <c r="W500">
        <v>109</v>
      </c>
      <c r="X500" s="8">
        <v>6.8000000000000005E-2</v>
      </c>
      <c r="Y500">
        <v>2.7</v>
      </c>
      <c r="Z500" s="1">
        <v>237</v>
      </c>
      <c r="AA500" s="2">
        <v>91</v>
      </c>
      <c r="AB500" s="9">
        <v>5.8000000000000003E-2</v>
      </c>
      <c r="AC500" s="2">
        <v>2.1</v>
      </c>
      <c r="AD500" s="1">
        <v>294</v>
      </c>
      <c r="AE500" s="2">
        <v>101</v>
      </c>
      <c r="AF500" s="9">
        <v>7.3999999999999996E-2</v>
      </c>
      <c r="AG500" s="2">
        <v>2.5</v>
      </c>
      <c r="AH500" s="1">
        <v>399</v>
      </c>
      <c r="AI500">
        <v>147</v>
      </c>
      <c r="AJ500" s="11">
        <v>0.05</v>
      </c>
      <c r="AK500">
        <v>1.8</v>
      </c>
      <c r="AL500" s="1">
        <v>244</v>
      </c>
      <c r="AM500">
        <v>109</v>
      </c>
      <c r="AN500" s="8">
        <v>6.7000000000000004E-2</v>
      </c>
      <c r="AO500">
        <v>2.9</v>
      </c>
      <c r="AP500" s="1">
        <v>350</v>
      </c>
      <c r="AQ500">
        <v>119</v>
      </c>
      <c r="AR500" s="8">
        <v>4.2999999999999997E-2</v>
      </c>
      <c r="AS500">
        <v>1.4</v>
      </c>
      <c r="AT500" s="1">
        <v>553</v>
      </c>
      <c r="AU500" s="2">
        <v>151</v>
      </c>
      <c r="AV500" s="9">
        <v>5.8000000000000003E-2</v>
      </c>
      <c r="AW500" s="2">
        <v>1.5</v>
      </c>
      <c r="AX500" s="1">
        <v>86</v>
      </c>
      <c r="AY500" s="2">
        <v>52</v>
      </c>
      <c r="AZ500" s="9">
        <v>5.8000000000000003E-2</v>
      </c>
      <c r="BA500" s="2">
        <v>3.3</v>
      </c>
      <c r="BB500" s="19">
        <f t="shared" si="133"/>
        <v>3932</v>
      </c>
      <c r="BC500" s="20">
        <f t="shared" si="134"/>
        <v>386.54883262014903</v>
      </c>
      <c r="BD500" s="23">
        <f t="shared" si="135"/>
        <v>5.8924905213625263E-2</v>
      </c>
      <c r="BE500" s="24">
        <f t="shared" si="136"/>
        <v>5.6747750211978126E-3</v>
      </c>
      <c r="BF500" s="25">
        <f t="shared" si="137"/>
        <v>386.54883262014908</v>
      </c>
    </row>
    <row r="501" spans="1:58">
      <c r="A501" t="s">
        <v>17</v>
      </c>
      <c r="B501" t="s">
        <v>17</v>
      </c>
      <c r="C501" t="s">
        <v>275</v>
      </c>
      <c r="D501">
        <v>121</v>
      </c>
      <c r="E501" t="s">
        <v>386</v>
      </c>
      <c r="F501">
        <v>125</v>
      </c>
      <c r="G501">
        <v>66</v>
      </c>
      <c r="H501" s="8">
        <v>3.9E-2</v>
      </c>
      <c r="I501">
        <v>2</v>
      </c>
      <c r="J501" s="1">
        <v>162</v>
      </c>
      <c r="K501">
        <v>69</v>
      </c>
      <c r="L501" s="8">
        <v>4.1000000000000002E-2</v>
      </c>
      <c r="M501">
        <v>1.8</v>
      </c>
      <c r="N501" s="1">
        <v>651</v>
      </c>
      <c r="O501">
        <v>166</v>
      </c>
      <c r="P501" s="8">
        <v>4.5999999999999999E-2</v>
      </c>
      <c r="Q501">
        <v>1.2</v>
      </c>
      <c r="R501" s="1">
        <v>84</v>
      </c>
      <c r="S501">
        <v>51</v>
      </c>
      <c r="T501" s="8">
        <v>3.3000000000000002E-2</v>
      </c>
      <c r="U501">
        <v>1.9</v>
      </c>
      <c r="V501" s="1">
        <v>195</v>
      </c>
      <c r="W501">
        <v>83</v>
      </c>
      <c r="X501" s="8">
        <v>4.8000000000000001E-2</v>
      </c>
      <c r="Y501">
        <v>2</v>
      </c>
      <c r="Z501" s="1">
        <v>100</v>
      </c>
      <c r="AA501" s="2">
        <v>52</v>
      </c>
      <c r="AB501" s="9">
        <v>2.4E-2</v>
      </c>
      <c r="AC501" s="2">
        <v>1.3</v>
      </c>
      <c r="AD501" s="1">
        <v>183</v>
      </c>
      <c r="AE501" s="2">
        <v>96</v>
      </c>
      <c r="AF501" s="9">
        <v>4.5999999999999999E-2</v>
      </c>
      <c r="AG501" s="2">
        <v>2.4</v>
      </c>
      <c r="AH501" s="1">
        <v>238</v>
      </c>
      <c r="AI501">
        <v>76</v>
      </c>
      <c r="AJ501" s="11">
        <v>0.03</v>
      </c>
      <c r="AK501">
        <v>1</v>
      </c>
      <c r="AL501" s="1">
        <v>105</v>
      </c>
      <c r="AM501">
        <v>45</v>
      </c>
      <c r="AN501" s="8">
        <v>2.9000000000000001E-2</v>
      </c>
      <c r="AO501">
        <v>1.2</v>
      </c>
      <c r="AP501" s="1">
        <v>286</v>
      </c>
      <c r="AQ501">
        <v>89</v>
      </c>
      <c r="AR501" s="8">
        <v>3.5000000000000003E-2</v>
      </c>
      <c r="AS501">
        <v>1.1000000000000001</v>
      </c>
      <c r="AT501" s="1">
        <v>242</v>
      </c>
      <c r="AU501" s="2">
        <v>86</v>
      </c>
      <c r="AV501" s="9">
        <v>2.5000000000000001E-2</v>
      </c>
      <c r="AW501" s="2">
        <v>0.9</v>
      </c>
      <c r="AX501" s="1">
        <v>40</v>
      </c>
      <c r="AY501" s="2">
        <v>31</v>
      </c>
      <c r="AZ501" s="9">
        <v>2.7E-2</v>
      </c>
      <c r="BA501" s="2">
        <v>2</v>
      </c>
      <c r="BB501" s="19">
        <f t="shared" si="133"/>
        <v>2411</v>
      </c>
      <c r="BC501" s="20">
        <f t="shared" si="134"/>
        <v>286.6391459657944</v>
      </c>
      <c r="BD501" s="23">
        <f t="shared" si="135"/>
        <v>3.6131217311813457E-2</v>
      </c>
      <c r="BE501" s="24">
        <f t="shared" si="136"/>
        <v>4.2359156093655257E-3</v>
      </c>
      <c r="BF501" s="25">
        <f t="shared" si="137"/>
        <v>286.6391459657944</v>
      </c>
    </row>
    <row r="502" spans="1:58">
      <c r="A502" t="s">
        <v>17</v>
      </c>
      <c r="B502" t="s">
        <v>17</v>
      </c>
      <c r="C502" t="s">
        <v>275</v>
      </c>
      <c r="D502">
        <v>122</v>
      </c>
      <c r="E502" t="s">
        <v>387</v>
      </c>
      <c r="F502">
        <v>378</v>
      </c>
      <c r="G502">
        <v>115</v>
      </c>
      <c r="H502" s="8">
        <v>0.11899999999999999</v>
      </c>
      <c r="I502">
        <v>3.4</v>
      </c>
      <c r="J502" s="1">
        <v>366</v>
      </c>
      <c r="K502">
        <v>105</v>
      </c>
      <c r="L502" s="8">
        <v>9.4E-2</v>
      </c>
      <c r="M502">
        <v>2.7</v>
      </c>
      <c r="N502" s="6">
        <v>1605</v>
      </c>
      <c r="O502">
        <v>288</v>
      </c>
      <c r="P502" s="8">
        <v>0.113</v>
      </c>
      <c r="Q502">
        <v>2</v>
      </c>
      <c r="R502" s="1">
        <v>334</v>
      </c>
      <c r="S502">
        <v>100</v>
      </c>
      <c r="T502" s="11">
        <v>0.13</v>
      </c>
      <c r="U502">
        <v>3.6</v>
      </c>
      <c r="V502" s="1">
        <v>483</v>
      </c>
      <c r="W502">
        <v>166</v>
      </c>
      <c r="X502" s="8">
        <v>0.11899999999999999</v>
      </c>
      <c r="Y502">
        <v>3.9</v>
      </c>
      <c r="Z502" s="1">
        <v>508</v>
      </c>
      <c r="AA502" s="2">
        <v>125</v>
      </c>
      <c r="AB502" s="9">
        <v>0.124</v>
      </c>
      <c r="AC502" s="2">
        <v>2.7</v>
      </c>
      <c r="AD502" s="1">
        <v>499</v>
      </c>
      <c r="AE502" s="2">
        <v>151</v>
      </c>
      <c r="AF502" s="9">
        <v>0.126</v>
      </c>
      <c r="AG502" s="2">
        <v>3.5</v>
      </c>
      <c r="AH502" s="1">
        <v>830</v>
      </c>
      <c r="AI502">
        <v>174</v>
      </c>
      <c r="AJ502" s="8">
        <v>0.104</v>
      </c>
      <c r="AK502">
        <v>2.2000000000000002</v>
      </c>
      <c r="AL502" s="1">
        <v>533</v>
      </c>
      <c r="AM502">
        <v>150</v>
      </c>
      <c r="AN502" s="8">
        <v>0.14599999999999999</v>
      </c>
      <c r="AO502">
        <v>3.8</v>
      </c>
      <c r="AP502" s="6">
        <v>1048</v>
      </c>
      <c r="AQ502">
        <v>227</v>
      </c>
      <c r="AR502" s="11">
        <v>0.13</v>
      </c>
      <c r="AS502">
        <v>2.7</v>
      </c>
      <c r="AT502" s="6">
        <v>1068</v>
      </c>
      <c r="AU502" s="2">
        <v>199</v>
      </c>
      <c r="AV502" s="9">
        <v>0.112</v>
      </c>
      <c r="AW502" s="2">
        <v>1.9</v>
      </c>
      <c r="AX502" s="1">
        <v>221</v>
      </c>
      <c r="AY502" s="2">
        <v>90</v>
      </c>
      <c r="AZ502" s="10">
        <v>0.15</v>
      </c>
      <c r="BA502" s="2">
        <v>5.8</v>
      </c>
      <c r="BB502" s="19">
        <f t="shared" si="133"/>
        <v>7873</v>
      </c>
      <c r="BC502" s="20">
        <f t="shared" si="134"/>
        <v>578.94904784445407</v>
      </c>
      <c r="BD502" s="23">
        <f t="shared" si="135"/>
        <v>0.11798468432016065</v>
      </c>
      <c r="BE502" s="24">
        <f t="shared" si="136"/>
        <v>8.3575191819314186E-3</v>
      </c>
      <c r="BF502" s="25">
        <f t="shared" si="137"/>
        <v>578.94904784445407</v>
      </c>
    </row>
    <row r="503" spans="1:58">
      <c r="A503" t="s">
        <v>17</v>
      </c>
      <c r="B503" t="s">
        <v>17</v>
      </c>
      <c r="C503" t="s">
        <v>275</v>
      </c>
      <c r="D503">
        <v>122.3</v>
      </c>
      <c r="BB503" s="19"/>
      <c r="BC503" s="16"/>
      <c r="BD503" s="16"/>
      <c r="BE503" s="16"/>
      <c r="BF503" s="15"/>
    </row>
    <row r="504" spans="1:58">
      <c r="A504" t="s">
        <v>17</v>
      </c>
      <c r="B504" t="s">
        <v>17</v>
      </c>
      <c r="C504" t="s">
        <v>275</v>
      </c>
      <c r="D504">
        <v>123</v>
      </c>
      <c r="E504" t="s">
        <v>388</v>
      </c>
      <c r="F504">
        <v>47</v>
      </c>
      <c r="G504">
        <v>43</v>
      </c>
      <c r="H504" t="s">
        <v>38</v>
      </c>
      <c r="J504" s="1">
        <v>93</v>
      </c>
      <c r="K504">
        <v>63</v>
      </c>
      <c r="L504" t="s">
        <v>38</v>
      </c>
      <c r="N504" s="1">
        <v>180</v>
      </c>
      <c r="O504">
        <v>110</v>
      </c>
      <c r="P504" t="s">
        <v>38</v>
      </c>
      <c r="R504" s="1">
        <v>42</v>
      </c>
      <c r="S504">
        <v>26</v>
      </c>
      <c r="T504" t="s">
        <v>38</v>
      </c>
      <c r="V504" s="1">
        <v>18</v>
      </c>
      <c r="W504">
        <v>20</v>
      </c>
      <c r="X504" t="s">
        <v>38</v>
      </c>
      <c r="Z504" s="1">
        <v>27</v>
      </c>
      <c r="AA504" s="2">
        <v>29</v>
      </c>
      <c r="AB504" s="2" t="s">
        <v>38</v>
      </c>
      <c r="AD504" s="1">
        <v>33</v>
      </c>
      <c r="AE504" s="2">
        <v>30</v>
      </c>
      <c r="AF504" s="2" t="s">
        <v>38</v>
      </c>
      <c r="AH504" s="1">
        <v>47</v>
      </c>
      <c r="AI504">
        <v>43</v>
      </c>
      <c r="AJ504" t="s">
        <v>38</v>
      </c>
      <c r="AL504" s="1">
        <v>0</v>
      </c>
      <c r="AM504">
        <v>119</v>
      </c>
      <c r="AN504" t="s">
        <v>38</v>
      </c>
      <c r="AP504" s="1">
        <v>20</v>
      </c>
      <c r="AQ504">
        <v>20</v>
      </c>
      <c r="AR504" t="s">
        <v>38</v>
      </c>
      <c r="AT504" s="1">
        <v>183</v>
      </c>
      <c r="AU504" s="2">
        <v>99</v>
      </c>
      <c r="AV504" s="2" t="s">
        <v>38</v>
      </c>
      <c r="AX504" s="1">
        <v>4</v>
      </c>
      <c r="AY504" s="2">
        <v>6</v>
      </c>
      <c r="AZ504" s="2" t="s">
        <v>38</v>
      </c>
      <c r="BB504" s="19">
        <f>SUM(F504,J504,N504,R504,V504,Z504,AD504,AH504,AL504,AP504,AT504,AX504)</f>
        <v>694</v>
      </c>
      <c r="BC504" s="20">
        <f>SQRT((G504^2)+(K504^2)+(O504^2)+(S504^2)+(W504^2)+(AA504^2)+(AE504^2)+(AI504^2)+(AM504^2)+(AQ504^2)+(AU504^2)+(AY504^2))</f>
        <v>216.75331600692988</v>
      </c>
      <c r="BD504" s="29" t="s">
        <v>38</v>
      </c>
      <c r="BE504" s="29" t="s">
        <v>38</v>
      </c>
      <c r="BF504" s="15"/>
    </row>
    <row r="505" spans="1:58">
      <c r="A505" t="s">
        <v>17</v>
      </c>
      <c r="B505" t="s">
        <v>17</v>
      </c>
      <c r="C505" t="s">
        <v>275</v>
      </c>
      <c r="D505">
        <v>123.3</v>
      </c>
      <c r="BB505" s="19"/>
      <c r="BC505" s="16"/>
      <c r="BD505" s="16"/>
      <c r="BE505" s="16"/>
      <c r="BF505" s="15"/>
    </row>
    <row r="506" spans="1:58">
      <c r="A506" t="s">
        <v>17</v>
      </c>
      <c r="B506" t="s">
        <v>17</v>
      </c>
      <c r="C506" t="s">
        <v>275</v>
      </c>
      <c r="D506">
        <v>123.5</v>
      </c>
      <c r="E506" t="s">
        <v>393</v>
      </c>
      <c r="BB506" s="19"/>
      <c r="BC506" s="16"/>
      <c r="BD506" s="16"/>
      <c r="BE506" s="16"/>
      <c r="BF506" s="15"/>
    </row>
    <row r="507" spans="1:58">
      <c r="A507" t="s">
        <v>17</v>
      </c>
      <c r="B507" t="s">
        <v>17</v>
      </c>
      <c r="C507" t="s">
        <v>275</v>
      </c>
      <c r="D507">
        <v>124</v>
      </c>
      <c r="E507" t="s">
        <v>394</v>
      </c>
      <c r="F507" s="5">
        <v>2246</v>
      </c>
      <c r="G507">
        <v>234</v>
      </c>
      <c r="H507" s="5">
        <v>2246</v>
      </c>
      <c r="J507" s="6">
        <v>3151</v>
      </c>
      <c r="K507">
        <v>354</v>
      </c>
      <c r="L507" s="5">
        <v>3151</v>
      </c>
      <c r="N507" s="6">
        <v>16087</v>
      </c>
      <c r="O507">
        <v>702</v>
      </c>
      <c r="P507" s="5">
        <v>16087</v>
      </c>
      <c r="R507" s="6">
        <v>3739</v>
      </c>
      <c r="S507">
        <v>262</v>
      </c>
      <c r="T507" s="5">
        <v>3739</v>
      </c>
      <c r="V507" s="6">
        <v>2592</v>
      </c>
      <c r="W507">
        <v>309</v>
      </c>
      <c r="X507" s="5">
        <v>2592</v>
      </c>
      <c r="Z507" s="6">
        <v>3650</v>
      </c>
      <c r="AA507" s="2">
        <v>298</v>
      </c>
      <c r="AB507" s="7">
        <v>3650</v>
      </c>
      <c r="AD507" s="6">
        <v>3277</v>
      </c>
      <c r="AE507" s="2">
        <v>371</v>
      </c>
      <c r="AF507" s="7">
        <v>3277</v>
      </c>
      <c r="AH507" s="6">
        <v>5630</v>
      </c>
      <c r="AI507">
        <v>477</v>
      </c>
      <c r="AJ507" s="5">
        <v>5630</v>
      </c>
      <c r="AL507" s="6">
        <v>2917</v>
      </c>
      <c r="AM507">
        <v>304</v>
      </c>
      <c r="AN507" s="5">
        <v>2917</v>
      </c>
      <c r="AP507" s="6">
        <v>5951</v>
      </c>
      <c r="AQ507">
        <v>449</v>
      </c>
      <c r="AR507" s="5">
        <v>5951</v>
      </c>
      <c r="AT507" s="6">
        <v>8277</v>
      </c>
      <c r="AU507" s="2">
        <v>540</v>
      </c>
      <c r="AV507" s="7">
        <v>8277</v>
      </c>
      <c r="AX507" s="1">
        <v>967</v>
      </c>
      <c r="AY507" s="2">
        <v>179</v>
      </c>
      <c r="AZ507" s="2">
        <v>967</v>
      </c>
      <c r="BB507" s="19">
        <f t="shared" ref="BB507:BB514" si="138">SUM(F507,J507,N507,R507,V507,Z507,AD507,AH507,AL507,AP507,AT507,AX507)</f>
        <v>58484</v>
      </c>
      <c r="BC507" s="20">
        <f t="shared" ref="BC507:BC514" si="139">SQRT((G507^2)+(K507^2)+(O507^2)+(S507^2)+(W507^2)+(AA507^2)+(AE507^2)+(AI507^2)+(AM507^2)+(AQ507^2)+(AU507^2)+(AY507^2))</f>
        <v>1381.5328443435574</v>
      </c>
      <c r="BD507" s="20">
        <f>SUM(H507,L507,P507,T507,X507,AB507,AF507,AJ507,AN507,AR507,AV507,AZ507)</f>
        <v>58484</v>
      </c>
      <c r="BE507" s="16"/>
      <c r="BF507" s="15"/>
    </row>
    <row r="508" spans="1:58">
      <c r="A508" t="s">
        <v>17</v>
      </c>
      <c r="B508" t="s">
        <v>17</v>
      </c>
      <c r="C508" t="s">
        <v>275</v>
      </c>
      <c r="D508">
        <v>125</v>
      </c>
      <c r="E508" t="s">
        <v>395</v>
      </c>
      <c r="F508">
        <v>170</v>
      </c>
      <c r="G508">
        <v>79</v>
      </c>
      <c r="H508" s="8">
        <v>7.5999999999999998E-2</v>
      </c>
      <c r="I508">
        <v>3.3</v>
      </c>
      <c r="J508" s="1">
        <v>216</v>
      </c>
      <c r="K508">
        <v>86</v>
      </c>
      <c r="L508" s="8">
        <v>6.9000000000000006E-2</v>
      </c>
      <c r="M508">
        <v>2.8</v>
      </c>
      <c r="N508" s="1">
        <v>513</v>
      </c>
      <c r="O508">
        <v>142</v>
      </c>
      <c r="P508" s="8">
        <v>3.2000000000000001E-2</v>
      </c>
      <c r="Q508">
        <v>0.9</v>
      </c>
      <c r="R508" s="1">
        <v>254</v>
      </c>
      <c r="S508">
        <v>105</v>
      </c>
      <c r="T508" s="8">
        <v>6.8000000000000005E-2</v>
      </c>
      <c r="U508">
        <v>2.8</v>
      </c>
      <c r="V508" s="1">
        <v>144</v>
      </c>
      <c r="W508">
        <v>87</v>
      </c>
      <c r="X508" s="8">
        <v>5.6000000000000001E-2</v>
      </c>
      <c r="Y508">
        <v>3.3</v>
      </c>
      <c r="Z508" s="1">
        <v>293</v>
      </c>
      <c r="AA508" s="2">
        <v>110</v>
      </c>
      <c r="AB508" s="10">
        <v>0.08</v>
      </c>
      <c r="AC508" s="2">
        <v>2.9</v>
      </c>
      <c r="AD508" s="1">
        <v>244</v>
      </c>
      <c r="AE508" s="2">
        <v>120</v>
      </c>
      <c r="AF508" s="9">
        <v>7.3999999999999996E-2</v>
      </c>
      <c r="AG508" s="2">
        <v>3.7</v>
      </c>
      <c r="AH508" s="1">
        <v>311</v>
      </c>
      <c r="AI508">
        <v>93</v>
      </c>
      <c r="AJ508" s="8">
        <v>5.5E-2</v>
      </c>
      <c r="AK508">
        <v>1.7</v>
      </c>
      <c r="AL508" s="1">
        <v>106</v>
      </c>
      <c r="AM508">
        <v>82</v>
      </c>
      <c r="AN508" s="8">
        <v>3.5999999999999997E-2</v>
      </c>
      <c r="AO508">
        <v>2.8</v>
      </c>
      <c r="AP508" s="1">
        <v>263</v>
      </c>
      <c r="AQ508">
        <v>83</v>
      </c>
      <c r="AR508" s="8">
        <v>4.3999999999999997E-2</v>
      </c>
      <c r="AS508">
        <v>1.4</v>
      </c>
      <c r="AT508" s="1">
        <v>822</v>
      </c>
      <c r="AU508" s="2">
        <v>201</v>
      </c>
      <c r="AV508" s="9">
        <v>9.9000000000000005E-2</v>
      </c>
      <c r="AW508" s="2">
        <v>2.2999999999999998</v>
      </c>
      <c r="AX508" s="1">
        <v>85</v>
      </c>
      <c r="AY508" s="2">
        <v>52</v>
      </c>
      <c r="AZ508" s="9">
        <v>8.7999999999999995E-2</v>
      </c>
      <c r="BA508" s="2">
        <v>5.4</v>
      </c>
      <c r="BB508" s="19">
        <f t="shared" si="138"/>
        <v>3421</v>
      </c>
      <c r="BC508" s="20">
        <f t="shared" si="139"/>
        <v>379.81837764910745</v>
      </c>
      <c r="BD508" s="23">
        <f>(BB508/$BB$507)</f>
        <v>5.8494631010190819E-2</v>
      </c>
      <c r="BE508" s="24">
        <f>(SQRT((BC508^2)-((BB508/$BB$507)^2)*($BC$507^2)))/$BB$507</f>
        <v>6.3456977193035568E-3</v>
      </c>
      <c r="BF508" s="25">
        <f>SQRT((($BB$507^2)*(BE508^2))+((BD508^2)*($BC$507^2)))</f>
        <v>379.81837764910739</v>
      </c>
    </row>
    <row r="509" spans="1:58">
      <c r="A509" t="s">
        <v>17</v>
      </c>
      <c r="B509" t="s">
        <v>17</v>
      </c>
      <c r="C509" t="s">
        <v>275</v>
      </c>
      <c r="D509">
        <v>126</v>
      </c>
      <c r="E509" t="s">
        <v>378</v>
      </c>
      <c r="F509">
        <v>166</v>
      </c>
      <c r="G509">
        <v>56</v>
      </c>
      <c r="H509" s="8">
        <v>7.3999999999999996E-2</v>
      </c>
      <c r="I509">
        <v>2.6</v>
      </c>
      <c r="J509" s="1">
        <v>119</v>
      </c>
      <c r="K509">
        <v>58</v>
      </c>
      <c r="L509" s="8">
        <v>3.7999999999999999E-2</v>
      </c>
      <c r="M509">
        <v>1.8</v>
      </c>
      <c r="N509" s="1">
        <v>300</v>
      </c>
      <c r="O509">
        <v>113</v>
      </c>
      <c r="P509" s="8">
        <v>1.9E-2</v>
      </c>
      <c r="Q509">
        <v>0.7</v>
      </c>
      <c r="R509" s="1">
        <v>118</v>
      </c>
      <c r="S509">
        <v>68</v>
      </c>
      <c r="T509" s="8">
        <v>3.2000000000000001E-2</v>
      </c>
      <c r="U509">
        <v>1.8</v>
      </c>
      <c r="V509" s="1">
        <v>194</v>
      </c>
      <c r="W509">
        <v>108</v>
      </c>
      <c r="X509" s="8">
        <v>7.4999999999999997E-2</v>
      </c>
      <c r="Y509">
        <v>4</v>
      </c>
      <c r="Z509" s="1">
        <v>206</v>
      </c>
      <c r="AA509" s="2">
        <v>77</v>
      </c>
      <c r="AB509" s="9">
        <v>5.6000000000000001E-2</v>
      </c>
      <c r="AC509" s="2">
        <v>2</v>
      </c>
      <c r="AD509" s="1">
        <v>258</v>
      </c>
      <c r="AE509" s="2">
        <v>115</v>
      </c>
      <c r="AF509" s="9">
        <v>7.9000000000000001E-2</v>
      </c>
      <c r="AG509" s="2">
        <v>3.5</v>
      </c>
      <c r="AH509" s="1">
        <v>397</v>
      </c>
      <c r="AI509">
        <v>155</v>
      </c>
      <c r="AJ509" s="8">
        <v>7.0999999999999994E-2</v>
      </c>
      <c r="AK509">
        <v>2.7</v>
      </c>
      <c r="AL509" s="1">
        <v>170</v>
      </c>
      <c r="AM509">
        <v>79</v>
      </c>
      <c r="AN509" s="8">
        <v>5.8000000000000003E-2</v>
      </c>
      <c r="AO509">
        <v>2.7</v>
      </c>
      <c r="AP509" s="1">
        <v>348</v>
      </c>
      <c r="AQ509">
        <v>118</v>
      </c>
      <c r="AR509" s="8">
        <v>5.8000000000000003E-2</v>
      </c>
      <c r="AS509">
        <v>2</v>
      </c>
      <c r="AT509" s="1">
        <v>518</v>
      </c>
      <c r="AU509" s="2">
        <v>140</v>
      </c>
      <c r="AV509" s="9">
        <v>6.3E-2</v>
      </c>
      <c r="AW509" s="2">
        <v>1.7</v>
      </c>
      <c r="AX509" s="1">
        <v>9</v>
      </c>
      <c r="AY509" s="2">
        <v>12</v>
      </c>
      <c r="AZ509" s="9">
        <v>8.9999999999999993E-3</v>
      </c>
      <c r="BA509" s="2">
        <v>1.2</v>
      </c>
      <c r="BB509" s="19">
        <f t="shared" si="138"/>
        <v>2803</v>
      </c>
      <c r="BC509" s="20">
        <f t="shared" si="139"/>
        <v>344.4488350974641</v>
      </c>
      <c r="BD509" s="23">
        <f t="shared" ref="BD509:BD514" si="140">(BB509/$BB$507)</f>
        <v>4.7927638328431707E-2</v>
      </c>
      <c r="BE509" s="24">
        <f t="shared" ref="BE509:BE514" si="141">(SQRT((BC509^2)-((BB509/$BB$507)^2)*($BC$507^2)))/$BB$507</f>
        <v>5.7797823250147692E-3</v>
      </c>
      <c r="BF509" s="25">
        <f t="shared" ref="BF509:BF514" si="142">SQRT((($BB$507^2)*(BE509^2))+((BD509^2)*($BC$507^2)))</f>
        <v>344.44883509746415</v>
      </c>
    </row>
    <row r="510" spans="1:58">
      <c r="A510" t="s">
        <v>17</v>
      </c>
      <c r="B510" t="s">
        <v>17</v>
      </c>
      <c r="C510" t="s">
        <v>275</v>
      </c>
      <c r="D510">
        <v>127</v>
      </c>
      <c r="E510" t="s">
        <v>370</v>
      </c>
      <c r="F510">
        <v>795</v>
      </c>
      <c r="G510">
        <v>165</v>
      </c>
      <c r="H510" s="8">
        <v>0.35399999999999998</v>
      </c>
      <c r="I510">
        <v>6.3</v>
      </c>
      <c r="J510" s="1">
        <v>718</v>
      </c>
      <c r="K510">
        <v>178</v>
      </c>
      <c r="L510" s="8">
        <v>0.22800000000000001</v>
      </c>
      <c r="M510">
        <v>5.4</v>
      </c>
      <c r="N510" s="6">
        <v>2201</v>
      </c>
      <c r="O510">
        <v>287</v>
      </c>
      <c r="P510" s="8">
        <v>0.13700000000000001</v>
      </c>
      <c r="Q510">
        <v>1.8</v>
      </c>
      <c r="R510" s="1">
        <v>610</v>
      </c>
      <c r="S510">
        <v>126</v>
      </c>
      <c r="T510" s="8">
        <v>0.16300000000000001</v>
      </c>
      <c r="U510">
        <v>3.4</v>
      </c>
      <c r="V510" s="1">
        <v>951</v>
      </c>
      <c r="W510">
        <v>222</v>
      </c>
      <c r="X510" s="8">
        <v>0.36699999999999999</v>
      </c>
      <c r="Y510">
        <v>6.8</v>
      </c>
      <c r="Z510" s="1">
        <v>763</v>
      </c>
      <c r="AA510" s="2">
        <v>196</v>
      </c>
      <c r="AB510" s="9">
        <v>0.20899999999999999</v>
      </c>
      <c r="AC510" s="2">
        <v>4.9000000000000004</v>
      </c>
      <c r="AD510" s="1">
        <v>999</v>
      </c>
      <c r="AE510" s="2">
        <v>239</v>
      </c>
      <c r="AF510" s="9">
        <v>0.30499999999999999</v>
      </c>
      <c r="AG510" s="2">
        <v>6.3</v>
      </c>
      <c r="AH510" s="6">
        <v>1620</v>
      </c>
      <c r="AI510">
        <v>249</v>
      </c>
      <c r="AJ510" s="8">
        <v>0.28799999999999998</v>
      </c>
      <c r="AK510">
        <v>4.0999999999999996</v>
      </c>
      <c r="AL510" s="1">
        <v>688</v>
      </c>
      <c r="AM510">
        <v>176</v>
      </c>
      <c r="AN510" s="8">
        <v>0.23599999999999999</v>
      </c>
      <c r="AO510">
        <v>5.5</v>
      </c>
      <c r="AP510" s="6">
        <v>1174</v>
      </c>
      <c r="AQ510">
        <v>233</v>
      </c>
      <c r="AR510" s="8">
        <v>0.19700000000000001</v>
      </c>
      <c r="AS510">
        <v>3.5</v>
      </c>
      <c r="AT510" s="6">
        <v>2491</v>
      </c>
      <c r="AU510" s="2">
        <v>373</v>
      </c>
      <c r="AV510" s="9">
        <v>0.30099999999999999</v>
      </c>
      <c r="AW510" s="2">
        <v>4.3</v>
      </c>
      <c r="AX510" s="1">
        <v>371</v>
      </c>
      <c r="AY510" s="2">
        <v>115</v>
      </c>
      <c r="AZ510" s="9">
        <v>0.38400000000000001</v>
      </c>
      <c r="BA510" s="2">
        <v>10.5</v>
      </c>
      <c r="BB510" s="19">
        <f t="shared" si="138"/>
        <v>13381</v>
      </c>
      <c r="BC510" s="20">
        <f t="shared" si="139"/>
        <v>775.62555398852089</v>
      </c>
      <c r="BD510" s="23">
        <f t="shared" si="140"/>
        <v>0.22879761986184255</v>
      </c>
      <c r="BE510" s="24">
        <f t="shared" si="141"/>
        <v>1.2110912020254636E-2</v>
      </c>
      <c r="BF510" s="25">
        <f t="shared" si="142"/>
        <v>775.62555398852078</v>
      </c>
    </row>
    <row r="511" spans="1:58">
      <c r="A511" t="s">
        <v>17</v>
      </c>
      <c r="B511" t="s">
        <v>17</v>
      </c>
      <c r="C511" t="s">
        <v>275</v>
      </c>
      <c r="D511">
        <v>128</v>
      </c>
      <c r="E511" t="s">
        <v>396</v>
      </c>
      <c r="F511">
        <v>752</v>
      </c>
      <c r="G511">
        <v>142</v>
      </c>
      <c r="H511" s="8">
        <v>0.33500000000000002</v>
      </c>
      <c r="I511">
        <v>5.5</v>
      </c>
      <c r="J511" s="6">
        <v>1124</v>
      </c>
      <c r="K511">
        <v>207</v>
      </c>
      <c r="L511" s="8">
        <v>0.35699999999999998</v>
      </c>
      <c r="M511">
        <v>5</v>
      </c>
      <c r="N511" s="6">
        <v>6039</v>
      </c>
      <c r="O511">
        <v>509</v>
      </c>
      <c r="P511" s="8">
        <v>0.375</v>
      </c>
      <c r="Q511">
        <v>2.6</v>
      </c>
      <c r="R511" s="6">
        <v>1613</v>
      </c>
      <c r="S511">
        <v>192</v>
      </c>
      <c r="T511" s="8">
        <v>0.43099999999999999</v>
      </c>
      <c r="U511">
        <v>4.9000000000000004</v>
      </c>
      <c r="V511" s="1">
        <v>926</v>
      </c>
      <c r="W511">
        <v>163</v>
      </c>
      <c r="X511" s="8">
        <v>0.35699999999999998</v>
      </c>
      <c r="Y511">
        <v>5.8</v>
      </c>
      <c r="Z511" s="6">
        <v>1687</v>
      </c>
      <c r="AA511" s="2">
        <v>247</v>
      </c>
      <c r="AB511" s="9">
        <v>0.46200000000000002</v>
      </c>
      <c r="AC511" s="2">
        <v>5.7</v>
      </c>
      <c r="AD511" s="6">
        <v>1194</v>
      </c>
      <c r="AE511" s="2">
        <v>265</v>
      </c>
      <c r="AF511" s="9">
        <v>0.36399999999999999</v>
      </c>
      <c r="AG511" s="2">
        <v>6.2</v>
      </c>
      <c r="AH511" s="6">
        <v>2509</v>
      </c>
      <c r="AI511">
        <v>342</v>
      </c>
      <c r="AJ511" s="8">
        <v>0.44600000000000001</v>
      </c>
      <c r="AK511">
        <v>4</v>
      </c>
      <c r="AL511" s="6">
        <v>1191</v>
      </c>
      <c r="AM511">
        <v>222</v>
      </c>
      <c r="AN511" s="8">
        <v>0.40799999999999997</v>
      </c>
      <c r="AO511">
        <v>6.2</v>
      </c>
      <c r="AP511" s="6">
        <v>2641</v>
      </c>
      <c r="AQ511">
        <v>305</v>
      </c>
      <c r="AR511" s="8">
        <v>0.44400000000000001</v>
      </c>
      <c r="AS511">
        <v>4</v>
      </c>
      <c r="AT511" s="6">
        <v>3179</v>
      </c>
      <c r="AU511" s="2">
        <v>370</v>
      </c>
      <c r="AV511" s="9">
        <v>0.38400000000000001</v>
      </c>
      <c r="AW511" s="2">
        <v>3.8</v>
      </c>
      <c r="AX511" s="1">
        <v>365</v>
      </c>
      <c r="AY511" s="2">
        <v>141</v>
      </c>
      <c r="AZ511" s="9">
        <v>0.377</v>
      </c>
      <c r="BA511" s="2">
        <v>11.5</v>
      </c>
      <c r="BB511" s="19">
        <f t="shared" si="138"/>
        <v>23220</v>
      </c>
      <c r="BC511" s="20">
        <f t="shared" si="139"/>
        <v>965.82348283731437</v>
      </c>
      <c r="BD511" s="23">
        <f t="shared" si="140"/>
        <v>0.39703166678065793</v>
      </c>
      <c r="BE511" s="24">
        <f t="shared" si="141"/>
        <v>1.3592647042871513E-2</v>
      </c>
      <c r="BF511" s="25">
        <f t="shared" si="142"/>
        <v>965.82348283731437</v>
      </c>
    </row>
    <row r="512" spans="1:58">
      <c r="A512" t="s">
        <v>17</v>
      </c>
      <c r="B512" t="s">
        <v>17</v>
      </c>
      <c r="C512" t="s">
        <v>275</v>
      </c>
      <c r="D512">
        <v>129</v>
      </c>
      <c r="E512" t="s">
        <v>397</v>
      </c>
      <c r="F512">
        <v>266</v>
      </c>
      <c r="G512">
        <v>102</v>
      </c>
      <c r="H512" s="8">
        <v>0.11799999999999999</v>
      </c>
      <c r="I512">
        <v>4.0999999999999996</v>
      </c>
      <c r="J512" s="1">
        <v>813</v>
      </c>
      <c r="K512">
        <v>195</v>
      </c>
      <c r="L512" s="8">
        <v>0.25800000000000001</v>
      </c>
      <c r="M512">
        <v>4.9000000000000004</v>
      </c>
      <c r="N512" s="6">
        <v>4615</v>
      </c>
      <c r="O512">
        <v>434</v>
      </c>
      <c r="P512" s="8">
        <v>0.28699999999999998</v>
      </c>
      <c r="Q512">
        <v>2.4</v>
      </c>
      <c r="R512" s="1">
        <v>824</v>
      </c>
      <c r="S512">
        <v>168</v>
      </c>
      <c r="T512" s="11">
        <v>0.22</v>
      </c>
      <c r="U512">
        <v>3.8</v>
      </c>
      <c r="V512" s="1">
        <v>288</v>
      </c>
      <c r="W512">
        <v>122</v>
      </c>
      <c r="X512" s="8">
        <v>0.111</v>
      </c>
      <c r="Y512">
        <v>4.5</v>
      </c>
      <c r="Z512" s="1">
        <v>634</v>
      </c>
      <c r="AA512" s="2">
        <v>160</v>
      </c>
      <c r="AB512" s="9">
        <v>0.17399999999999999</v>
      </c>
      <c r="AC512" s="2">
        <v>4.4000000000000004</v>
      </c>
      <c r="AD512" s="1">
        <v>468</v>
      </c>
      <c r="AE512" s="2">
        <v>148</v>
      </c>
      <c r="AF512" s="9">
        <v>0.14299999999999999</v>
      </c>
      <c r="AG512" s="2">
        <v>4.5</v>
      </c>
      <c r="AH512" s="1">
        <v>597</v>
      </c>
      <c r="AI512">
        <v>167</v>
      </c>
      <c r="AJ512" s="8">
        <v>0.106</v>
      </c>
      <c r="AK512">
        <v>2.9</v>
      </c>
      <c r="AL512" s="1">
        <v>663</v>
      </c>
      <c r="AM512">
        <v>160</v>
      </c>
      <c r="AN512" s="8">
        <v>0.22700000000000001</v>
      </c>
      <c r="AO512">
        <v>4.9000000000000004</v>
      </c>
      <c r="AP512" s="6">
        <v>1207</v>
      </c>
      <c r="AQ512">
        <v>235</v>
      </c>
      <c r="AR512" s="8">
        <v>0.20300000000000001</v>
      </c>
      <c r="AS512">
        <v>3.7</v>
      </c>
      <c r="AT512" s="1">
        <v>859</v>
      </c>
      <c r="AU512" s="2">
        <v>239</v>
      </c>
      <c r="AV512" s="9">
        <v>0.104</v>
      </c>
      <c r="AW512" s="2">
        <v>2.7</v>
      </c>
      <c r="AX512" s="1">
        <v>59</v>
      </c>
      <c r="AY512" s="2">
        <v>46</v>
      </c>
      <c r="AZ512" s="9">
        <v>6.0999999999999999E-2</v>
      </c>
      <c r="BA512" s="2">
        <v>4.8</v>
      </c>
      <c r="BB512" s="19">
        <f t="shared" si="138"/>
        <v>11293</v>
      </c>
      <c r="BC512" s="20">
        <f t="shared" si="139"/>
        <v>703.80963335265596</v>
      </c>
      <c r="BD512" s="23">
        <f t="shared" si="140"/>
        <v>0.19309554750017099</v>
      </c>
      <c r="BE512" s="24">
        <f t="shared" si="141"/>
        <v>1.1136264047063034E-2</v>
      </c>
      <c r="BF512" s="25">
        <f t="shared" si="142"/>
        <v>703.80963335265596</v>
      </c>
    </row>
    <row r="513" spans="1:58">
      <c r="A513" t="s">
        <v>17</v>
      </c>
      <c r="B513" t="s">
        <v>17</v>
      </c>
      <c r="C513" t="s">
        <v>275</v>
      </c>
      <c r="D513">
        <v>130</v>
      </c>
      <c r="E513" t="s">
        <v>373</v>
      </c>
      <c r="F513">
        <v>95</v>
      </c>
      <c r="G513">
        <v>76</v>
      </c>
      <c r="H513" s="8">
        <v>4.2000000000000003E-2</v>
      </c>
      <c r="I513">
        <v>3.4</v>
      </c>
      <c r="J513" s="1">
        <v>159</v>
      </c>
      <c r="K513">
        <v>78</v>
      </c>
      <c r="L513" s="11">
        <v>0.05</v>
      </c>
      <c r="M513">
        <v>2.4</v>
      </c>
      <c r="N513" s="6">
        <v>2162</v>
      </c>
      <c r="O513">
        <v>361</v>
      </c>
      <c r="P513" s="8">
        <v>0.13400000000000001</v>
      </c>
      <c r="Q513">
        <v>2.1</v>
      </c>
      <c r="R513" s="1">
        <v>243</v>
      </c>
      <c r="S513">
        <v>94</v>
      </c>
      <c r="T513" s="8">
        <v>6.5000000000000002E-2</v>
      </c>
      <c r="U513">
        <v>2.5</v>
      </c>
      <c r="V513" s="1">
        <v>89</v>
      </c>
      <c r="W513">
        <v>73</v>
      </c>
      <c r="X513" s="8">
        <v>3.4000000000000002E-2</v>
      </c>
      <c r="Y513">
        <v>2.8</v>
      </c>
      <c r="Z513" s="1">
        <v>58</v>
      </c>
      <c r="AA513" s="2">
        <v>49</v>
      </c>
      <c r="AB513" s="9">
        <v>1.6E-2</v>
      </c>
      <c r="AC513" s="2">
        <v>1.3</v>
      </c>
      <c r="AD513" s="1">
        <v>114</v>
      </c>
      <c r="AE513" s="2">
        <v>81</v>
      </c>
      <c r="AF513" s="9">
        <v>3.5000000000000003E-2</v>
      </c>
      <c r="AG513" s="2">
        <v>2.4</v>
      </c>
      <c r="AH513" s="1">
        <v>188</v>
      </c>
      <c r="AI513">
        <v>92</v>
      </c>
      <c r="AJ513" s="8">
        <v>3.3000000000000002E-2</v>
      </c>
      <c r="AK513">
        <v>1.6</v>
      </c>
      <c r="AL513" s="1">
        <v>99</v>
      </c>
      <c r="AM513">
        <v>53</v>
      </c>
      <c r="AN513" s="8">
        <v>3.4000000000000002E-2</v>
      </c>
      <c r="AO513">
        <v>1.9</v>
      </c>
      <c r="AP513" s="1">
        <v>296</v>
      </c>
      <c r="AQ513">
        <v>126</v>
      </c>
      <c r="AR513" s="11">
        <v>0.05</v>
      </c>
      <c r="AS513">
        <v>2</v>
      </c>
      <c r="AT513" s="1">
        <v>307</v>
      </c>
      <c r="AU513" s="2">
        <v>133</v>
      </c>
      <c r="AV513" s="9">
        <v>3.6999999999999998E-2</v>
      </c>
      <c r="AW513" s="2">
        <v>1.6</v>
      </c>
      <c r="AX513" s="1">
        <v>78</v>
      </c>
      <c r="AY513" s="2">
        <v>70</v>
      </c>
      <c r="AZ513" s="9">
        <v>8.1000000000000003E-2</v>
      </c>
      <c r="BA513" s="2">
        <v>7</v>
      </c>
      <c r="BB513" s="19">
        <f t="shared" si="138"/>
        <v>3888</v>
      </c>
      <c r="BC513" s="20">
        <f t="shared" si="139"/>
        <v>463.73052519755481</v>
      </c>
      <c r="BD513" s="23">
        <f t="shared" si="140"/>
        <v>6.6479720949319476E-2</v>
      </c>
      <c r="BE513" s="24">
        <f t="shared" si="141"/>
        <v>7.7721170144989101E-3</v>
      </c>
      <c r="BF513" s="25">
        <f t="shared" si="142"/>
        <v>463.73052519755481</v>
      </c>
    </row>
    <row r="514" spans="1:58">
      <c r="A514" t="s">
        <v>17</v>
      </c>
      <c r="B514" t="s">
        <v>17</v>
      </c>
      <c r="C514" t="s">
        <v>275</v>
      </c>
      <c r="D514">
        <v>131</v>
      </c>
      <c r="E514" t="s">
        <v>398</v>
      </c>
      <c r="F514">
        <v>2</v>
      </c>
      <c r="G514">
        <v>4</v>
      </c>
      <c r="H514" s="8">
        <v>1E-3</v>
      </c>
      <c r="I514">
        <v>0.2</v>
      </c>
      <c r="J514" s="1">
        <v>2</v>
      </c>
      <c r="K514">
        <v>3</v>
      </c>
      <c r="L514" s="8">
        <v>1E-3</v>
      </c>
      <c r="M514">
        <v>0.1</v>
      </c>
      <c r="N514" s="1">
        <v>257</v>
      </c>
      <c r="O514">
        <v>92</v>
      </c>
      <c r="P514" s="8">
        <v>1.6E-2</v>
      </c>
      <c r="Q514">
        <v>0.6</v>
      </c>
      <c r="R514" s="1">
        <v>77</v>
      </c>
      <c r="S514">
        <v>58</v>
      </c>
      <c r="T514" s="8">
        <v>2.1000000000000001E-2</v>
      </c>
      <c r="U514">
        <v>1.5</v>
      </c>
      <c r="V514" s="1">
        <v>0</v>
      </c>
      <c r="W514">
        <v>119</v>
      </c>
      <c r="X514" s="11">
        <v>0</v>
      </c>
      <c r="Y514">
        <v>1.2</v>
      </c>
      <c r="Z514" s="1">
        <v>9</v>
      </c>
      <c r="AA514" s="2">
        <v>15</v>
      </c>
      <c r="AB514" s="9">
        <v>2E-3</v>
      </c>
      <c r="AC514" s="2">
        <v>0.4</v>
      </c>
      <c r="AD514" s="1">
        <v>0</v>
      </c>
      <c r="AE514" s="2">
        <v>119</v>
      </c>
      <c r="AF514" s="10">
        <v>0</v>
      </c>
      <c r="AG514" s="2">
        <v>1</v>
      </c>
      <c r="AH514" s="1">
        <v>8</v>
      </c>
      <c r="AI514">
        <v>11</v>
      </c>
      <c r="AJ514" s="8">
        <v>1E-3</v>
      </c>
      <c r="AK514">
        <v>0.2</v>
      </c>
      <c r="AL514" s="1">
        <v>0</v>
      </c>
      <c r="AM514">
        <v>119</v>
      </c>
      <c r="AN514" s="11">
        <v>0</v>
      </c>
      <c r="AO514">
        <v>1.1000000000000001</v>
      </c>
      <c r="AP514" s="1">
        <v>22</v>
      </c>
      <c r="AQ514">
        <v>23</v>
      </c>
      <c r="AR514" s="8">
        <v>4.0000000000000001E-3</v>
      </c>
      <c r="AS514">
        <v>0.4</v>
      </c>
      <c r="AT514" s="1">
        <v>101</v>
      </c>
      <c r="AU514" s="2">
        <v>54</v>
      </c>
      <c r="AV514" s="9">
        <v>1.2E-2</v>
      </c>
      <c r="AW514" s="2">
        <v>0.6</v>
      </c>
      <c r="AX514" s="1">
        <v>0</v>
      </c>
      <c r="AY514" s="2">
        <v>119</v>
      </c>
      <c r="AZ514" s="10">
        <v>0</v>
      </c>
      <c r="BA514" s="2">
        <v>3.3</v>
      </c>
      <c r="BB514" s="19">
        <f t="shared" si="138"/>
        <v>478</v>
      </c>
      <c r="BC514" s="20">
        <f t="shared" si="139"/>
        <v>268.86427802889693</v>
      </c>
      <c r="BD514" s="23">
        <f t="shared" si="140"/>
        <v>8.1731755693864993E-3</v>
      </c>
      <c r="BE514" s="24">
        <f t="shared" si="141"/>
        <v>4.5931719485543462E-3</v>
      </c>
      <c r="BF514" s="25">
        <f t="shared" si="142"/>
        <v>268.86427802889693</v>
      </c>
    </row>
    <row r="515" spans="1:58">
      <c r="A515" t="s">
        <v>17</v>
      </c>
      <c r="B515" t="s">
        <v>17</v>
      </c>
      <c r="C515" t="s">
        <v>275</v>
      </c>
      <c r="D515">
        <v>132</v>
      </c>
      <c r="E515" t="s">
        <v>364</v>
      </c>
      <c r="F515">
        <v>498</v>
      </c>
      <c r="G515">
        <v>35</v>
      </c>
      <c r="H515" t="s">
        <v>38</v>
      </c>
      <c r="J515" s="1">
        <v>616</v>
      </c>
      <c r="K515">
        <v>33</v>
      </c>
      <c r="L515" t="s">
        <v>38</v>
      </c>
      <c r="N515" s="1">
        <v>701</v>
      </c>
      <c r="O515">
        <v>17</v>
      </c>
      <c r="P515" t="s">
        <v>38</v>
      </c>
      <c r="R515" s="1">
        <v>652</v>
      </c>
      <c r="S515">
        <v>22</v>
      </c>
      <c r="T515" t="s">
        <v>38</v>
      </c>
      <c r="V515" s="1">
        <v>502</v>
      </c>
      <c r="W515">
        <v>37</v>
      </c>
      <c r="X515" t="s">
        <v>38</v>
      </c>
      <c r="Z515" s="1">
        <v>604</v>
      </c>
      <c r="AA515" s="2">
        <v>26</v>
      </c>
      <c r="AB515" s="2" t="s">
        <v>38</v>
      </c>
      <c r="AD515" s="1">
        <v>521</v>
      </c>
      <c r="AE515" s="2">
        <v>29</v>
      </c>
      <c r="AF515" s="2" t="s">
        <v>38</v>
      </c>
      <c r="AH515" s="1">
        <v>529</v>
      </c>
      <c r="AI515">
        <v>14</v>
      </c>
      <c r="AJ515" t="s">
        <v>38</v>
      </c>
      <c r="AL515" s="1">
        <v>602</v>
      </c>
      <c r="AM515">
        <v>30</v>
      </c>
      <c r="AN515" t="s">
        <v>38</v>
      </c>
      <c r="AP515" s="1">
        <v>596</v>
      </c>
      <c r="AQ515">
        <v>20</v>
      </c>
      <c r="AR515" t="s">
        <v>38</v>
      </c>
      <c r="AT515" s="1">
        <v>520</v>
      </c>
      <c r="AU515" s="2">
        <v>20</v>
      </c>
      <c r="AV515" s="2" t="s">
        <v>38</v>
      </c>
      <c r="AX515" s="1">
        <v>510</v>
      </c>
      <c r="AY515" s="2">
        <v>53</v>
      </c>
      <c r="AZ515" s="2" t="s">
        <v>38</v>
      </c>
      <c r="BB515" s="39">
        <f>AVERAGE(F515,J515,N515,R515,V515,Z515,AD515,AH515,AL515,AP515,AT515,AX515)</f>
        <v>570.91666666666663</v>
      </c>
      <c r="BC515" s="40">
        <f>SQRT(SUM((G515^2),(K515^2),(O515^2),(S515^2),(W515^2),(AA515^2),(AE515^2),(AI515^2),(AM515^2),(AQ515^2),(AU515^2),(AY515^2))/144)</f>
        <v>8.6112007163796722</v>
      </c>
      <c r="BD515" s="28" t="s">
        <v>38</v>
      </c>
      <c r="BE515" s="28" t="s">
        <v>38</v>
      </c>
      <c r="BF515" s="15"/>
    </row>
    <row r="516" spans="1:58">
      <c r="A516" t="s">
        <v>17</v>
      </c>
      <c r="B516" t="s">
        <v>17</v>
      </c>
      <c r="C516" t="s">
        <v>275</v>
      </c>
      <c r="D516">
        <v>132.30000000000001</v>
      </c>
      <c r="BB516" s="19"/>
      <c r="BC516" s="16"/>
      <c r="BD516" s="16"/>
      <c r="BE516" s="16"/>
      <c r="BF516" s="15"/>
    </row>
    <row r="517" spans="1:58">
      <c r="A517" t="s">
        <v>17</v>
      </c>
      <c r="B517" t="s">
        <v>17</v>
      </c>
      <c r="C517" t="s">
        <v>275</v>
      </c>
      <c r="D517">
        <v>133</v>
      </c>
      <c r="E517" t="s">
        <v>399</v>
      </c>
      <c r="F517">
        <v>548</v>
      </c>
      <c r="G517">
        <v>151</v>
      </c>
      <c r="H517" t="s">
        <v>38</v>
      </c>
      <c r="J517" s="1">
        <v>320</v>
      </c>
      <c r="K517">
        <v>139</v>
      </c>
      <c r="L517" t="s">
        <v>38</v>
      </c>
      <c r="N517" s="1">
        <v>970</v>
      </c>
      <c r="O517">
        <v>151</v>
      </c>
      <c r="P517" t="s">
        <v>38</v>
      </c>
      <c r="R517" s="1">
        <v>357</v>
      </c>
      <c r="S517">
        <v>105</v>
      </c>
      <c r="T517" t="s">
        <v>38</v>
      </c>
      <c r="V517" s="1">
        <v>654</v>
      </c>
      <c r="W517">
        <v>166</v>
      </c>
      <c r="X517" t="s">
        <v>38</v>
      </c>
      <c r="Z517" s="1">
        <v>349</v>
      </c>
      <c r="AA517" s="2">
        <v>123</v>
      </c>
      <c r="AB517" s="2" t="s">
        <v>38</v>
      </c>
      <c r="AD517" s="1">
        <v>498</v>
      </c>
      <c r="AE517" s="2">
        <v>165</v>
      </c>
      <c r="AF517" s="2" t="s">
        <v>38</v>
      </c>
      <c r="AH517" s="1">
        <v>914</v>
      </c>
      <c r="AI517">
        <v>257</v>
      </c>
      <c r="AJ517" t="s">
        <v>38</v>
      </c>
      <c r="AL517" s="1">
        <v>384</v>
      </c>
      <c r="AM517">
        <v>133</v>
      </c>
      <c r="AN517" t="s">
        <v>38</v>
      </c>
      <c r="AP517" s="6">
        <v>1023</v>
      </c>
      <c r="AQ517">
        <v>215</v>
      </c>
      <c r="AR517" t="s">
        <v>38</v>
      </c>
      <c r="AT517" s="6">
        <v>1459</v>
      </c>
      <c r="AU517" s="2">
        <v>228</v>
      </c>
      <c r="AV517" s="2" t="s">
        <v>38</v>
      </c>
      <c r="AX517" s="1">
        <v>211</v>
      </c>
      <c r="AY517" s="2">
        <v>86</v>
      </c>
      <c r="AZ517" s="2" t="s">
        <v>38</v>
      </c>
      <c r="BB517" s="19">
        <f>SUM(F517,J517,N517,R517,V517,Z517,AD517,AH517,AL517,AP517,AT517,AX517)</f>
        <v>7687</v>
      </c>
      <c r="BC517" s="20">
        <f>SQRT((G517^2)+(K517^2)+(O517^2)+(S517^2)+(W517^2)+(AA517^2)+(AE517^2)+(AI517^2)+(AM517^2)+(AQ517^2)+(AU517^2)+(AY517^2))</f>
        <v>578.96545665523081</v>
      </c>
      <c r="BD517" s="29" t="s">
        <v>38</v>
      </c>
      <c r="BE517" s="29" t="s">
        <v>38</v>
      </c>
      <c r="BF517" s="15"/>
    </row>
    <row r="518" spans="1:58">
      <c r="A518" t="s">
        <v>17</v>
      </c>
      <c r="B518" t="s">
        <v>17</v>
      </c>
      <c r="C518" t="s">
        <v>275</v>
      </c>
      <c r="D518">
        <v>133.30000000000001</v>
      </c>
      <c r="BB518" s="19"/>
      <c r="BC518" s="16"/>
      <c r="BD518" s="16"/>
      <c r="BE518" s="16"/>
      <c r="BF518" s="15"/>
    </row>
    <row r="519" spans="1:58">
      <c r="A519" t="s">
        <v>17</v>
      </c>
      <c r="B519" t="s">
        <v>17</v>
      </c>
      <c r="C519" t="s">
        <v>275</v>
      </c>
      <c r="D519">
        <v>133.5</v>
      </c>
      <c r="E519" t="s">
        <v>400</v>
      </c>
      <c r="BB519" s="19"/>
      <c r="BC519" s="16"/>
      <c r="BD519" s="16"/>
      <c r="BE519" s="16"/>
      <c r="BF519" s="15"/>
    </row>
    <row r="520" spans="1:58">
      <c r="A520" t="s">
        <v>17</v>
      </c>
      <c r="B520" t="s">
        <v>17</v>
      </c>
      <c r="C520" t="s">
        <v>275</v>
      </c>
      <c r="D520">
        <v>134</v>
      </c>
      <c r="E520" t="s">
        <v>401</v>
      </c>
      <c r="F520" s="5">
        <v>2211</v>
      </c>
      <c r="G520">
        <v>232</v>
      </c>
      <c r="H520" s="5">
        <v>2211</v>
      </c>
      <c r="J520" s="6">
        <v>3073</v>
      </c>
      <c r="K520">
        <v>354</v>
      </c>
      <c r="L520" s="5">
        <v>3073</v>
      </c>
      <c r="N520" s="6">
        <v>15938</v>
      </c>
      <c r="O520">
        <v>707</v>
      </c>
      <c r="P520" s="5">
        <v>15938</v>
      </c>
      <c r="R520" s="6">
        <v>3651</v>
      </c>
      <c r="S520">
        <v>267</v>
      </c>
      <c r="T520" s="5">
        <v>3651</v>
      </c>
      <c r="V520" s="6">
        <v>2552</v>
      </c>
      <c r="W520">
        <v>301</v>
      </c>
      <c r="X520" s="5">
        <v>2552</v>
      </c>
      <c r="Z520" s="6">
        <v>3608</v>
      </c>
      <c r="AA520" s="2">
        <v>287</v>
      </c>
      <c r="AB520" s="7">
        <v>3608</v>
      </c>
      <c r="AD520" s="6">
        <v>3241</v>
      </c>
      <c r="AE520" s="2">
        <v>377</v>
      </c>
      <c r="AF520" s="7">
        <v>3241</v>
      </c>
      <c r="AH520" s="6">
        <v>5518</v>
      </c>
      <c r="AI520">
        <v>475</v>
      </c>
      <c r="AJ520" s="5">
        <v>5518</v>
      </c>
      <c r="AL520" s="6">
        <v>2861</v>
      </c>
      <c r="AM520">
        <v>301</v>
      </c>
      <c r="AN520" s="5">
        <v>2861</v>
      </c>
      <c r="AP520" s="6">
        <v>5896</v>
      </c>
      <c r="AQ520">
        <v>444</v>
      </c>
      <c r="AR520" s="5">
        <v>5896</v>
      </c>
      <c r="AT520" s="6">
        <v>8178</v>
      </c>
      <c r="AU520" s="2">
        <v>557</v>
      </c>
      <c r="AV520" s="7">
        <v>8178</v>
      </c>
      <c r="AX520" s="1">
        <v>967</v>
      </c>
      <c r="AY520" s="2">
        <v>179</v>
      </c>
      <c r="AZ520" s="2">
        <v>967</v>
      </c>
      <c r="BB520" s="19">
        <f t="shared" ref="BB520:BB526" si="143">SUM(F520,J520,N520,R520,V520,Z520,AD520,AH520,AL520,AP520,AT520,AX520)</f>
        <v>57694</v>
      </c>
      <c r="BC520" s="20">
        <f t="shared" ref="BC520:BC526" si="144">SQRT((G520^2)+(K520^2)+(O520^2)+(S520^2)+(W520^2)+(AA520^2)+(AE520^2)+(AI520^2)+(AM520^2)+(AQ520^2)+(AU520^2)+(AY520^2))</f>
        <v>1386.0119047107785</v>
      </c>
      <c r="BD520" s="20">
        <f>SUM(H520,L520,P520,T520,X520,AB520,AF520,AJ520,AN520,AR520,AV520,AZ520)</f>
        <v>57694</v>
      </c>
      <c r="BE520" s="16"/>
      <c r="BF520" s="15"/>
    </row>
    <row r="521" spans="1:58">
      <c r="A521" t="s">
        <v>17</v>
      </c>
      <c r="B521" t="s">
        <v>17</v>
      </c>
      <c r="C521" t="s">
        <v>275</v>
      </c>
      <c r="D521">
        <v>135</v>
      </c>
      <c r="E521" t="s">
        <v>402</v>
      </c>
      <c r="F521">
        <v>294</v>
      </c>
      <c r="G521">
        <v>95</v>
      </c>
      <c r="H521" s="8">
        <v>0.13300000000000001</v>
      </c>
      <c r="I521">
        <v>4</v>
      </c>
      <c r="J521" s="1">
        <v>413</v>
      </c>
      <c r="K521">
        <v>129</v>
      </c>
      <c r="L521" s="8">
        <v>0.13400000000000001</v>
      </c>
      <c r="M521">
        <v>3.7</v>
      </c>
      <c r="N521" s="6">
        <v>1908</v>
      </c>
      <c r="O521">
        <v>338</v>
      </c>
      <c r="P521" s="11">
        <v>0.12</v>
      </c>
      <c r="Q521">
        <v>2.1</v>
      </c>
      <c r="R521" s="1">
        <v>467</v>
      </c>
      <c r="S521">
        <v>113</v>
      </c>
      <c r="T521" s="8">
        <v>0.128</v>
      </c>
      <c r="U521">
        <v>3.1</v>
      </c>
      <c r="V521" s="1">
        <v>291</v>
      </c>
      <c r="W521">
        <v>122</v>
      </c>
      <c r="X521" s="8">
        <v>0.114</v>
      </c>
      <c r="Y521">
        <v>4.9000000000000004</v>
      </c>
      <c r="Z521" s="1">
        <v>537</v>
      </c>
      <c r="AA521" s="2">
        <v>155</v>
      </c>
      <c r="AB521" s="9">
        <v>0.14899999999999999</v>
      </c>
      <c r="AC521" s="2">
        <v>4.2</v>
      </c>
      <c r="AD521" s="1">
        <v>509</v>
      </c>
      <c r="AE521" s="2">
        <v>151</v>
      </c>
      <c r="AF521" s="9">
        <v>0.157</v>
      </c>
      <c r="AG521" s="2">
        <v>4</v>
      </c>
      <c r="AH521" s="1">
        <v>918</v>
      </c>
      <c r="AI521">
        <v>200</v>
      </c>
      <c r="AJ521" s="8">
        <v>0.16600000000000001</v>
      </c>
      <c r="AK521">
        <v>3.4</v>
      </c>
      <c r="AL521" s="1">
        <v>281</v>
      </c>
      <c r="AM521">
        <v>101</v>
      </c>
      <c r="AN521" s="8">
        <v>9.8000000000000004E-2</v>
      </c>
      <c r="AO521">
        <v>3.7</v>
      </c>
      <c r="AP521" s="1">
        <v>948</v>
      </c>
      <c r="AQ521">
        <v>176</v>
      </c>
      <c r="AR521" s="8">
        <v>0.161</v>
      </c>
      <c r="AS521">
        <v>3.1</v>
      </c>
      <c r="AT521" s="1">
        <v>985</v>
      </c>
      <c r="AU521" s="2">
        <v>233</v>
      </c>
      <c r="AV521" s="10">
        <v>0.12</v>
      </c>
      <c r="AW521" s="2">
        <v>2.8</v>
      </c>
      <c r="AX521" s="1">
        <v>120</v>
      </c>
      <c r="AY521" s="2">
        <v>64</v>
      </c>
      <c r="AZ521" s="9">
        <v>0.124</v>
      </c>
      <c r="BA521" s="2">
        <v>6.7</v>
      </c>
      <c r="BB521" s="19">
        <f t="shared" si="143"/>
        <v>7671</v>
      </c>
      <c r="BC521" s="20">
        <f t="shared" si="144"/>
        <v>594.93781187616571</v>
      </c>
      <c r="BD521" s="23">
        <f t="shared" ref="BD521:BD526" si="145">(BB521/$BB$520)</f>
        <v>0.13296009983707144</v>
      </c>
      <c r="BE521" s="24">
        <f t="shared" ref="BE521:BE526" si="146">(SQRT((BC521^2)-((BB521/$BB$520)^2)*($BC$520^2)))/$BB$520</f>
        <v>9.8047778708164023E-3</v>
      </c>
      <c r="BF521" s="25">
        <f t="shared" ref="BF521:BF526" si="147">SQRT((($BB$520^2)*(BE521^2))+((BD521^2)*($BC$520^2)))</f>
        <v>594.93781187616571</v>
      </c>
    </row>
    <row r="522" spans="1:58">
      <c r="A522" t="s">
        <v>17</v>
      </c>
      <c r="B522" t="s">
        <v>17</v>
      </c>
      <c r="C522" t="s">
        <v>275</v>
      </c>
      <c r="D522">
        <v>136</v>
      </c>
      <c r="E522" t="s">
        <v>392</v>
      </c>
      <c r="F522">
        <v>275</v>
      </c>
      <c r="G522">
        <v>89</v>
      </c>
      <c r="H522" s="8">
        <v>0.124</v>
      </c>
      <c r="I522">
        <v>3.7</v>
      </c>
      <c r="J522" s="1">
        <v>424</v>
      </c>
      <c r="K522">
        <v>153</v>
      </c>
      <c r="L522" s="8">
        <v>0.13800000000000001</v>
      </c>
      <c r="M522">
        <v>4.3</v>
      </c>
      <c r="N522" s="6">
        <v>2676</v>
      </c>
      <c r="O522">
        <v>432</v>
      </c>
      <c r="P522" s="8">
        <v>0.16800000000000001</v>
      </c>
      <c r="Q522">
        <v>2.6</v>
      </c>
      <c r="R522" s="1">
        <v>678</v>
      </c>
      <c r="S522">
        <v>193</v>
      </c>
      <c r="T522" s="8">
        <v>0.186</v>
      </c>
      <c r="U522">
        <v>5</v>
      </c>
      <c r="V522" s="1">
        <v>218</v>
      </c>
      <c r="W522">
        <v>105</v>
      </c>
      <c r="X522" s="8">
        <v>8.5000000000000006E-2</v>
      </c>
      <c r="Y522">
        <v>3.9</v>
      </c>
      <c r="Z522" s="1">
        <v>351</v>
      </c>
      <c r="AA522" s="2">
        <v>114</v>
      </c>
      <c r="AB522" s="9">
        <v>9.7000000000000003E-2</v>
      </c>
      <c r="AC522" s="2">
        <v>3</v>
      </c>
      <c r="AD522" s="1">
        <v>336</v>
      </c>
      <c r="AE522" s="2">
        <v>119</v>
      </c>
      <c r="AF522" s="9">
        <v>0.104</v>
      </c>
      <c r="AG522" s="2">
        <v>3.7</v>
      </c>
      <c r="AH522" s="1">
        <v>827</v>
      </c>
      <c r="AI522">
        <v>193</v>
      </c>
      <c r="AJ522" s="11">
        <v>0.15</v>
      </c>
      <c r="AK522">
        <v>3.2</v>
      </c>
      <c r="AL522" s="1">
        <v>418</v>
      </c>
      <c r="AM522">
        <v>163</v>
      </c>
      <c r="AN522" s="8">
        <v>0.14599999999999999</v>
      </c>
      <c r="AO522">
        <v>5.0999999999999996</v>
      </c>
      <c r="AP522" s="1">
        <v>689</v>
      </c>
      <c r="AQ522">
        <v>171</v>
      </c>
      <c r="AR522" s="8">
        <v>0.11700000000000001</v>
      </c>
      <c r="AS522">
        <v>2.8</v>
      </c>
      <c r="AT522" s="6">
        <v>1134</v>
      </c>
      <c r="AU522" s="2">
        <v>247</v>
      </c>
      <c r="AV522" s="9">
        <v>0.13900000000000001</v>
      </c>
      <c r="AW522" s="2">
        <v>2.6</v>
      </c>
      <c r="AX522" s="1">
        <v>134</v>
      </c>
      <c r="AY522" s="2">
        <v>77</v>
      </c>
      <c r="AZ522" s="9">
        <v>0.13900000000000001</v>
      </c>
      <c r="BA522" s="2">
        <v>7.3</v>
      </c>
      <c r="BB522" s="19">
        <f t="shared" si="143"/>
        <v>8160</v>
      </c>
      <c r="BC522" s="20">
        <f t="shared" si="144"/>
        <v>673.33646863956506</v>
      </c>
      <c r="BD522" s="23">
        <f t="shared" si="145"/>
        <v>0.14143585121503102</v>
      </c>
      <c r="BE522" s="24">
        <f t="shared" si="146"/>
        <v>1.1165266375967988E-2</v>
      </c>
      <c r="BF522" s="25">
        <f t="shared" si="147"/>
        <v>673.33646863956506</v>
      </c>
    </row>
    <row r="523" spans="1:58">
      <c r="A523" t="s">
        <v>17</v>
      </c>
      <c r="B523" t="s">
        <v>17</v>
      </c>
      <c r="C523" t="s">
        <v>275</v>
      </c>
      <c r="D523">
        <v>137</v>
      </c>
      <c r="E523" t="s">
        <v>384</v>
      </c>
      <c r="F523">
        <v>273</v>
      </c>
      <c r="G523">
        <v>77</v>
      </c>
      <c r="H523" s="8">
        <v>0.123</v>
      </c>
      <c r="I523">
        <v>3.5</v>
      </c>
      <c r="J523" s="1">
        <v>465</v>
      </c>
      <c r="K523">
        <v>130</v>
      </c>
      <c r="L523" s="8">
        <v>0.151</v>
      </c>
      <c r="M523">
        <v>4.0999999999999996</v>
      </c>
      <c r="N523" s="6">
        <v>2664</v>
      </c>
      <c r="O523">
        <v>387</v>
      </c>
      <c r="P523" s="8">
        <v>0.16700000000000001</v>
      </c>
      <c r="Q523">
        <v>2.2999999999999998</v>
      </c>
      <c r="R523" s="1">
        <v>470</v>
      </c>
      <c r="S523">
        <v>139</v>
      </c>
      <c r="T523" s="8">
        <v>0.129</v>
      </c>
      <c r="U523">
        <v>3.8</v>
      </c>
      <c r="V523" s="1">
        <v>189</v>
      </c>
      <c r="W523">
        <v>89</v>
      </c>
      <c r="X523" s="8">
        <v>7.3999999999999996E-2</v>
      </c>
      <c r="Y523">
        <v>3.4</v>
      </c>
      <c r="Z523" s="1">
        <v>510</v>
      </c>
      <c r="AA523" s="2">
        <v>164</v>
      </c>
      <c r="AB523" s="9">
        <v>0.14099999999999999</v>
      </c>
      <c r="AC523" s="2">
        <v>4.3</v>
      </c>
      <c r="AD523" s="1">
        <v>341</v>
      </c>
      <c r="AE523" s="2">
        <v>153</v>
      </c>
      <c r="AF523" s="9">
        <v>0.105</v>
      </c>
      <c r="AG523" s="2">
        <v>4.4000000000000004</v>
      </c>
      <c r="AH523" s="1">
        <v>589</v>
      </c>
      <c r="AI523">
        <v>142</v>
      </c>
      <c r="AJ523" s="8">
        <v>0.107</v>
      </c>
      <c r="AK523">
        <v>2.4</v>
      </c>
      <c r="AL523" s="1">
        <v>287</v>
      </c>
      <c r="AM523">
        <v>119</v>
      </c>
      <c r="AN523" s="11">
        <v>0.1</v>
      </c>
      <c r="AO523">
        <v>4</v>
      </c>
      <c r="AP523" s="1">
        <v>663</v>
      </c>
      <c r="AQ523">
        <v>177</v>
      </c>
      <c r="AR523" s="8">
        <v>0.112</v>
      </c>
      <c r="AS523">
        <v>2.8</v>
      </c>
      <c r="AT523" s="1">
        <v>751</v>
      </c>
      <c r="AU523" s="2">
        <v>173</v>
      </c>
      <c r="AV523" s="9">
        <v>9.1999999999999998E-2</v>
      </c>
      <c r="AW523" s="2">
        <v>2.2000000000000002</v>
      </c>
      <c r="AX523" s="1">
        <v>57</v>
      </c>
      <c r="AY523" s="2">
        <v>37</v>
      </c>
      <c r="AZ523" s="9">
        <v>5.8999999999999997E-2</v>
      </c>
      <c r="BA523" s="2">
        <v>3.6</v>
      </c>
      <c r="BB523" s="19">
        <f t="shared" si="143"/>
        <v>7259</v>
      </c>
      <c r="BC523" s="20">
        <f t="shared" si="144"/>
        <v>589.14938682816262</v>
      </c>
      <c r="BD523" s="23">
        <f t="shared" si="145"/>
        <v>0.12581897597670469</v>
      </c>
      <c r="BE523" s="24">
        <f t="shared" si="146"/>
        <v>9.7540279913901733E-3</v>
      </c>
      <c r="BF523" s="25">
        <f t="shared" si="147"/>
        <v>589.14938682816262</v>
      </c>
    </row>
    <row r="524" spans="1:58">
      <c r="A524" t="s">
        <v>17</v>
      </c>
      <c r="B524" t="s">
        <v>17</v>
      </c>
      <c r="C524" t="s">
        <v>275</v>
      </c>
      <c r="D524">
        <v>138</v>
      </c>
      <c r="E524" t="s">
        <v>385</v>
      </c>
      <c r="F524">
        <v>238</v>
      </c>
      <c r="G524">
        <v>79</v>
      </c>
      <c r="H524" s="8">
        <v>0.108</v>
      </c>
      <c r="I524">
        <v>3.3</v>
      </c>
      <c r="J524" s="1">
        <v>267</v>
      </c>
      <c r="K524">
        <v>96</v>
      </c>
      <c r="L524" s="8">
        <v>8.6999999999999994E-2</v>
      </c>
      <c r="M524">
        <v>3.1</v>
      </c>
      <c r="N524" s="6">
        <v>1780</v>
      </c>
      <c r="O524">
        <v>337</v>
      </c>
      <c r="P524" s="8">
        <v>0.112</v>
      </c>
      <c r="Q524">
        <v>1.9</v>
      </c>
      <c r="R524" s="1">
        <v>388</v>
      </c>
      <c r="S524">
        <v>132</v>
      </c>
      <c r="T524" s="8">
        <v>0.106</v>
      </c>
      <c r="U524">
        <v>3.5</v>
      </c>
      <c r="V524" s="1">
        <v>337</v>
      </c>
      <c r="W524">
        <v>137</v>
      </c>
      <c r="X524" s="8">
        <v>0.13200000000000001</v>
      </c>
      <c r="Y524">
        <v>4.9000000000000004</v>
      </c>
      <c r="Z524" s="1">
        <v>442</v>
      </c>
      <c r="AA524" s="2">
        <v>148</v>
      </c>
      <c r="AB524" s="9">
        <v>0.123</v>
      </c>
      <c r="AC524" s="2">
        <v>3.9</v>
      </c>
      <c r="AD524" s="1">
        <v>545</v>
      </c>
      <c r="AE524" s="2">
        <v>170</v>
      </c>
      <c r="AF524" s="9">
        <v>0.16800000000000001</v>
      </c>
      <c r="AG524" s="2">
        <v>4.5999999999999996</v>
      </c>
      <c r="AH524" s="1">
        <v>599</v>
      </c>
      <c r="AI524">
        <v>152</v>
      </c>
      <c r="AJ524" s="8">
        <v>0.109</v>
      </c>
      <c r="AK524">
        <v>2.7</v>
      </c>
      <c r="AL524" s="1">
        <v>196</v>
      </c>
      <c r="AM524">
        <v>84</v>
      </c>
      <c r="AN524" s="8">
        <v>6.9000000000000006E-2</v>
      </c>
      <c r="AO524">
        <v>3</v>
      </c>
      <c r="AP524" s="1">
        <v>690</v>
      </c>
      <c r="AQ524">
        <v>196</v>
      </c>
      <c r="AR524" s="8">
        <v>0.11700000000000001</v>
      </c>
      <c r="AS524">
        <v>3</v>
      </c>
      <c r="AT524" s="6">
        <v>1038</v>
      </c>
      <c r="AU524" s="2">
        <v>262</v>
      </c>
      <c r="AV524" s="9">
        <v>0.127</v>
      </c>
      <c r="AW524" s="2">
        <v>2.9</v>
      </c>
      <c r="AX524" s="1">
        <v>117</v>
      </c>
      <c r="AY524" s="2">
        <v>83</v>
      </c>
      <c r="AZ524" s="9">
        <v>0.121</v>
      </c>
      <c r="BA524" s="2">
        <v>8.3000000000000007</v>
      </c>
      <c r="BB524" s="19">
        <f t="shared" si="143"/>
        <v>6637</v>
      </c>
      <c r="BC524" s="20">
        <f t="shared" si="144"/>
        <v>600.10998991851488</v>
      </c>
      <c r="BD524" s="23">
        <f t="shared" si="145"/>
        <v>0.11503795888653932</v>
      </c>
      <c r="BE524" s="24">
        <f t="shared" si="146"/>
        <v>1.0027748780089394E-2</v>
      </c>
      <c r="BF524" s="25">
        <f t="shared" si="147"/>
        <v>600.109989918515</v>
      </c>
    </row>
    <row r="525" spans="1:58">
      <c r="A525" t="s">
        <v>17</v>
      </c>
      <c r="B525" t="s">
        <v>17</v>
      </c>
      <c r="C525" t="s">
        <v>275</v>
      </c>
      <c r="D525">
        <v>139</v>
      </c>
      <c r="E525" t="s">
        <v>386</v>
      </c>
      <c r="F525">
        <v>252</v>
      </c>
      <c r="G525">
        <v>100</v>
      </c>
      <c r="H525" s="8">
        <v>0.114</v>
      </c>
      <c r="I525">
        <v>4.0999999999999996</v>
      </c>
      <c r="J525" s="1">
        <v>340</v>
      </c>
      <c r="K525">
        <v>107</v>
      </c>
      <c r="L525" s="8">
        <v>0.111</v>
      </c>
      <c r="M525">
        <v>3.2</v>
      </c>
      <c r="N525" s="6">
        <v>1482</v>
      </c>
      <c r="O525">
        <v>271</v>
      </c>
      <c r="P525" s="8">
        <v>9.2999999999999999E-2</v>
      </c>
      <c r="Q525">
        <v>1.7</v>
      </c>
      <c r="R525" s="1">
        <v>380</v>
      </c>
      <c r="S525">
        <v>122</v>
      </c>
      <c r="T525" s="8">
        <v>0.104</v>
      </c>
      <c r="U525">
        <v>3.2</v>
      </c>
      <c r="V525" s="1">
        <v>146</v>
      </c>
      <c r="W525">
        <v>72</v>
      </c>
      <c r="X525" s="8">
        <v>5.7000000000000002E-2</v>
      </c>
      <c r="Y525">
        <v>2.8</v>
      </c>
      <c r="Z525" s="1">
        <v>327</v>
      </c>
      <c r="AA525" s="2">
        <v>119</v>
      </c>
      <c r="AB525" s="9">
        <v>9.0999999999999998E-2</v>
      </c>
      <c r="AC525" s="2">
        <v>3.1</v>
      </c>
      <c r="AD525" s="1">
        <v>273</v>
      </c>
      <c r="AE525" s="2">
        <v>103</v>
      </c>
      <c r="AF525" s="9">
        <v>8.4000000000000005E-2</v>
      </c>
      <c r="AG525" s="2">
        <v>3.2</v>
      </c>
      <c r="AH525" s="1">
        <v>508</v>
      </c>
      <c r="AI525">
        <v>173</v>
      </c>
      <c r="AJ525" s="8">
        <v>9.1999999999999998E-2</v>
      </c>
      <c r="AK525">
        <v>3</v>
      </c>
      <c r="AL525" s="1">
        <v>314</v>
      </c>
      <c r="AM525">
        <v>121</v>
      </c>
      <c r="AN525" s="11">
        <v>0.11</v>
      </c>
      <c r="AO525">
        <v>4.2</v>
      </c>
      <c r="AP525" s="1">
        <v>506</v>
      </c>
      <c r="AQ525">
        <v>169</v>
      </c>
      <c r="AR525" s="8">
        <v>8.5999999999999993E-2</v>
      </c>
      <c r="AS525">
        <v>2.9</v>
      </c>
      <c r="AT525" s="1">
        <v>728</v>
      </c>
      <c r="AU525" s="2">
        <v>193</v>
      </c>
      <c r="AV525" s="9">
        <v>8.8999999999999996E-2</v>
      </c>
      <c r="AW525" s="2">
        <v>2.2999999999999998</v>
      </c>
      <c r="AX525" s="1">
        <v>45</v>
      </c>
      <c r="AY525" s="2">
        <v>29</v>
      </c>
      <c r="AZ525" s="9">
        <v>4.7E-2</v>
      </c>
      <c r="BA525" s="2">
        <v>3.2</v>
      </c>
      <c r="BB525" s="19">
        <f t="shared" si="143"/>
        <v>5301</v>
      </c>
      <c r="BC525" s="20">
        <f t="shared" si="144"/>
        <v>500.94810110429603</v>
      </c>
      <c r="BD525" s="23">
        <f t="shared" si="145"/>
        <v>9.1881304815058754E-2</v>
      </c>
      <c r="BE525" s="24">
        <f t="shared" si="146"/>
        <v>8.3975942629874109E-3</v>
      </c>
      <c r="BF525" s="25">
        <f t="shared" si="147"/>
        <v>500.94810110429603</v>
      </c>
    </row>
    <row r="526" spans="1:58">
      <c r="A526" t="s">
        <v>17</v>
      </c>
      <c r="B526" t="s">
        <v>17</v>
      </c>
      <c r="C526" t="s">
        <v>275</v>
      </c>
      <c r="D526">
        <v>140</v>
      </c>
      <c r="E526" t="s">
        <v>387</v>
      </c>
      <c r="F526">
        <v>879</v>
      </c>
      <c r="G526">
        <v>150</v>
      </c>
      <c r="H526" s="8">
        <v>0.39800000000000002</v>
      </c>
      <c r="I526">
        <v>6</v>
      </c>
      <c r="J526" s="6">
        <v>1164</v>
      </c>
      <c r="K526">
        <v>193</v>
      </c>
      <c r="L526" s="8">
        <v>0.379</v>
      </c>
      <c r="M526">
        <v>5.5</v>
      </c>
      <c r="N526" s="6">
        <v>5428</v>
      </c>
      <c r="O526">
        <v>467</v>
      </c>
      <c r="P526" s="8">
        <v>0.34100000000000003</v>
      </c>
      <c r="Q526">
        <v>2.6</v>
      </c>
      <c r="R526" s="6">
        <v>1268</v>
      </c>
      <c r="S526">
        <v>222</v>
      </c>
      <c r="T526" s="8">
        <v>0.34699999999999998</v>
      </c>
      <c r="U526">
        <v>5.5</v>
      </c>
      <c r="V526" s="6">
        <v>1371</v>
      </c>
      <c r="W526">
        <v>235</v>
      </c>
      <c r="X526" s="8">
        <v>0.53700000000000003</v>
      </c>
      <c r="Y526">
        <v>6</v>
      </c>
      <c r="Z526" s="6">
        <v>1441</v>
      </c>
      <c r="AA526" s="2">
        <v>206</v>
      </c>
      <c r="AB526" s="9">
        <v>0.39900000000000002</v>
      </c>
      <c r="AC526" s="2">
        <v>5.3</v>
      </c>
      <c r="AD526" s="6">
        <v>1237</v>
      </c>
      <c r="AE526" s="2">
        <v>222</v>
      </c>
      <c r="AF526" s="9">
        <v>0.38200000000000001</v>
      </c>
      <c r="AG526" s="2">
        <v>5.8</v>
      </c>
      <c r="AH526" s="6">
        <v>2077</v>
      </c>
      <c r="AI526">
        <v>307</v>
      </c>
      <c r="AJ526" s="8">
        <v>0.376</v>
      </c>
      <c r="AK526">
        <v>4.5</v>
      </c>
      <c r="AL526" s="6">
        <v>1365</v>
      </c>
      <c r="AM526">
        <v>233</v>
      </c>
      <c r="AN526" s="8">
        <v>0.47699999999999998</v>
      </c>
      <c r="AO526">
        <v>6.1</v>
      </c>
      <c r="AP526" s="6">
        <v>2400</v>
      </c>
      <c r="AQ526">
        <v>325</v>
      </c>
      <c r="AR526" s="8">
        <v>0.40699999999999997</v>
      </c>
      <c r="AS526">
        <v>4.5999999999999996</v>
      </c>
      <c r="AT526" s="6">
        <v>3542</v>
      </c>
      <c r="AU526" s="2">
        <v>406</v>
      </c>
      <c r="AV526" s="9">
        <v>0.433</v>
      </c>
      <c r="AW526" s="2">
        <v>4.2</v>
      </c>
      <c r="AX526" s="1">
        <v>494</v>
      </c>
      <c r="AY526" s="2">
        <v>153</v>
      </c>
      <c r="AZ526" s="9">
        <v>0.51100000000000001</v>
      </c>
      <c r="BA526" s="2">
        <v>11.7</v>
      </c>
      <c r="BB526" s="19">
        <f t="shared" si="143"/>
        <v>22666</v>
      </c>
      <c r="BC526" s="20">
        <f t="shared" si="144"/>
        <v>957.32700787139606</v>
      </c>
      <c r="BD526" s="23">
        <f t="shared" si="145"/>
        <v>0.39286580926959475</v>
      </c>
      <c r="BE526" s="24">
        <f t="shared" si="146"/>
        <v>1.3647622160028735E-2</v>
      </c>
      <c r="BF526" s="25">
        <f t="shared" si="147"/>
        <v>957.32700787139606</v>
      </c>
    </row>
    <row r="527" spans="1:58">
      <c r="A527" t="s">
        <v>17</v>
      </c>
      <c r="B527" t="s">
        <v>17</v>
      </c>
      <c r="C527" t="s">
        <v>275</v>
      </c>
      <c r="D527">
        <v>140.30000000000001</v>
      </c>
      <c r="BB527" s="19"/>
      <c r="BC527" s="16"/>
      <c r="BD527" s="16"/>
      <c r="BE527" s="16"/>
      <c r="BF527" s="15"/>
    </row>
    <row r="528" spans="1:58">
      <c r="A528" t="s">
        <v>17</v>
      </c>
      <c r="B528" t="s">
        <v>17</v>
      </c>
      <c r="C528" t="s">
        <v>275</v>
      </c>
      <c r="D528">
        <v>141</v>
      </c>
      <c r="E528" t="s">
        <v>388</v>
      </c>
      <c r="F528">
        <v>583</v>
      </c>
      <c r="G528">
        <v>152</v>
      </c>
      <c r="H528" t="s">
        <v>38</v>
      </c>
      <c r="J528" s="1">
        <v>398</v>
      </c>
      <c r="K528">
        <v>149</v>
      </c>
      <c r="L528" t="s">
        <v>38</v>
      </c>
      <c r="N528" s="6">
        <v>1119</v>
      </c>
      <c r="O528">
        <v>192</v>
      </c>
      <c r="P528" t="s">
        <v>38</v>
      </c>
      <c r="R528" s="1">
        <v>445</v>
      </c>
      <c r="S528">
        <v>126</v>
      </c>
      <c r="T528" t="s">
        <v>38</v>
      </c>
      <c r="V528" s="1">
        <v>694</v>
      </c>
      <c r="W528">
        <v>179</v>
      </c>
      <c r="X528" t="s">
        <v>38</v>
      </c>
      <c r="Z528" s="1">
        <v>391</v>
      </c>
      <c r="AA528" s="2">
        <v>130</v>
      </c>
      <c r="AB528" s="2" t="s">
        <v>38</v>
      </c>
      <c r="AD528" s="1">
        <v>534</v>
      </c>
      <c r="AE528" s="2">
        <v>175</v>
      </c>
      <c r="AF528" s="2" t="s">
        <v>38</v>
      </c>
      <c r="AH528" s="6">
        <v>1026</v>
      </c>
      <c r="AI528">
        <v>280</v>
      </c>
      <c r="AJ528" t="s">
        <v>38</v>
      </c>
      <c r="AL528" s="1">
        <v>440</v>
      </c>
      <c r="AM528">
        <v>156</v>
      </c>
      <c r="AN528" t="s">
        <v>38</v>
      </c>
      <c r="AP528" s="6">
        <v>1078</v>
      </c>
      <c r="AQ528">
        <v>223</v>
      </c>
      <c r="AR528" t="s">
        <v>38</v>
      </c>
      <c r="AT528" s="6">
        <v>1558</v>
      </c>
      <c r="AU528" s="2">
        <v>248</v>
      </c>
      <c r="AV528" s="2" t="s">
        <v>38</v>
      </c>
      <c r="AX528" s="1">
        <v>211</v>
      </c>
      <c r="AY528" s="2">
        <v>86</v>
      </c>
      <c r="AZ528" s="2" t="s">
        <v>38</v>
      </c>
      <c r="BB528" s="19">
        <f>SUM(F528,J528,N528,R528,V528,Z528,AD528,AH528,AL528,AP528,AT528,AX528)</f>
        <v>8477</v>
      </c>
      <c r="BC528" s="20">
        <f>SQRT((G528^2)+(K528^2)+(O528^2)+(S528^2)+(W528^2)+(AA528^2)+(AE528^2)+(AI528^2)+(AM528^2)+(AQ528^2)+(AU528^2)+(AY528^2))</f>
        <v>631.64547018086023</v>
      </c>
      <c r="BD528" s="29" t="s">
        <v>38</v>
      </c>
      <c r="BE528" s="29" t="s">
        <v>38</v>
      </c>
      <c r="BF528" s="15"/>
    </row>
    <row r="529" spans="1:58">
      <c r="A529" t="s">
        <v>17</v>
      </c>
      <c r="B529" t="s">
        <v>17</v>
      </c>
      <c r="C529" t="s">
        <v>403</v>
      </c>
      <c r="D529">
        <v>0</v>
      </c>
      <c r="E529" t="s">
        <v>404</v>
      </c>
      <c r="BB529" s="19"/>
      <c r="BC529" s="16"/>
      <c r="BD529" s="16"/>
      <c r="BE529" s="16"/>
      <c r="BF529" s="15"/>
    </row>
    <row r="530" spans="1:58" ht="30">
      <c r="A530" t="s">
        <v>17</v>
      </c>
      <c r="B530" t="s">
        <v>17</v>
      </c>
      <c r="C530" t="s">
        <v>403</v>
      </c>
      <c r="D530">
        <v>0.5</v>
      </c>
      <c r="E530" t="s">
        <v>404</v>
      </c>
      <c r="F530" s="3" t="s">
        <v>20</v>
      </c>
      <c r="G530" s="3" t="s">
        <v>21</v>
      </c>
      <c r="H530" s="3" t="s">
        <v>22</v>
      </c>
      <c r="I530" s="3" t="s">
        <v>21</v>
      </c>
      <c r="J530" s="4" t="s">
        <v>20</v>
      </c>
      <c r="K530" s="3" t="s">
        <v>21</v>
      </c>
      <c r="L530" s="3" t="s">
        <v>22</v>
      </c>
      <c r="M530" s="3" t="s">
        <v>21</v>
      </c>
      <c r="N530" s="4" t="s">
        <v>20</v>
      </c>
      <c r="O530" s="3" t="s">
        <v>21</v>
      </c>
      <c r="P530" s="3" t="s">
        <v>22</v>
      </c>
      <c r="Q530" s="3" t="s">
        <v>21</v>
      </c>
      <c r="R530" s="4" t="s">
        <v>20</v>
      </c>
      <c r="S530" s="3" t="s">
        <v>21</v>
      </c>
      <c r="T530" s="3" t="s">
        <v>22</v>
      </c>
      <c r="U530" s="3" t="s">
        <v>21</v>
      </c>
      <c r="V530" s="4" t="s">
        <v>20</v>
      </c>
      <c r="W530" s="3" t="s">
        <v>21</v>
      </c>
      <c r="X530" s="3" t="s">
        <v>22</v>
      </c>
      <c r="Y530" s="3" t="s">
        <v>21</v>
      </c>
      <c r="Z530" s="4" t="s">
        <v>20</v>
      </c>
      <c r="AA530" s="3" t="s">
        <v>21</v>
      </c>
      <c r="AB530" s="3" t="s">
        <v>22</v>
      </c>
      <c r="AC530" s="3" t="s">
        <v>21</v>
      </c>
      <c r="AD530" s="4" t="s">
        <v>20</v>
      </c>
      <c r="AE530" s="3" t="s">
        <v>21</v>
      </c>
      <c r="AF530" s="3" t="s">
        <v>22</v>
      </c>
      <c r="AG530" s="3" t="s">
        <v>21</v>
      </c>
      <c r="AH530" s="4" t="s">
        <v>20</v>
      </c>
      <c r="AI530" s="3" t="s">
        <v>21</v>
      </c>
      <c r="AJ530" s="3" t="s">
        <v>22</v>
      </c>
      <c r="AK530" s="3" t="s">
        <v>21</v>
      </c>
      <c r="AL530" s="4" t="s">
        <v>20</v>
      </c>
      <c r="AM530" s="3" t="s">
        <v>21</v>
      </c>
      <c r="AN530" s="3" t="s">
        <v>22</v>
      </c>
      <c r="AO530" s="3" t="s">
        <v>21</v>
      </c>
      <c r="AP530" s="4" t="s">
        <v>20</v>
      </c>
      <c r="AQ530" s="3" t="s">
        <v>21</v>
      </c>
      <c r="AR530" s="3" t="s">
        <v>22</v>
      </c>
      <c r="AS530" s="3" t="s">
        <v>21</v>
      </c>
      <c r="AT530" s="4" t="s">
        <v>20</v>
      </c>
      <c r="AU530" s="3" t="s">
        <v>21</v>
      </c>
      <c r="AV530" s="3" t="s">
        <v>22</v>
      </c>
      <c r="AW530" s="3" t="s">
        <v>21</v>
      </c>
      <c r="AX530" s="4" t="s">
        <v>20</v>
      </c>
      <c r="AY530" s="3" t="s">
        <v>21</v>
      </c>
      <c r="AZ530" s="3" t="s">
        <v>22</v>
      </c>
      <c r="BA530" s="3" t="s">
        <v>21</v>
      </c>
      <c r="BB530" s="17" t="s">
        <v>20</v>
      </c>
      <c r="BC530" s="18" t="s">
        <v>21</v>
      </c>
      <c r="BD530" s="18" t="s">
        <v>22</v>
      </c>
      <c r="BE530" s="18" t="s">
        <v>23</v>
      </c>
      <c r="BF530" s="17" t="s">
        <v>24</v>
      </c>
    </row>
    <row r="531" spans="1:58">
      <c r="A531" t="s">
        <v>17</v>
      </c>
      <c r="B531" t="s">
        <v>17</v>
      </c>
      <c r="C531" t="s">
        <v>403</v>
      </c>
      <c r="D531">
        <v>0.8</v>
      </c>
      <c r="E531" t="s">
        <v>405</v>
      </c>
      <c r="BB531" s="19"/>
      <c r="BC531" s="16"/>
      <c r="BD531" s="16"/>
      <c r="BE531" s="16"/>
      <c r="BF531" s="15"/>
    </row>
    <row r="532" spans="1:58">
      <c r="A532" t="s">
        <v>17</v>
      </c>
      <c r="B532" t="s">
        <v>17</v>
      </c>
      <c r="C532" t="s">
        <v>403</v>
      </c>
      <c r="D532">
        <v>1</v>
      </c>
      <c r="E532" t="s">
        <v>111</v>
      </c>
      <c r="F532" s="5">
        <v>28142</v>
      </c>
      <c r="G532" t="s">
        <v>112</v>
      </c>
      <c r="H532" s="5">
        <v>28142</v>
      </c>
      <c r="J532" s="6">
        <v>43823</v>
      </c>
      <c r="K532" t="s">
        <v>112</v>
      </c>
      <c r="L532" s="5">
        <v>43823</v>
      </c>
      <c r="N532" s="6">
        <v>193377</v>
      </c>
      <c r="O532" t="s">
        <v>112</v>
      </c>
      <c r="P532" s="5">
        <v>193377</v>
      </c>
      <c r="R532" s="6">
        <v>28205</v>
      </c>
      <c r="S532" t="s">
        <v>112</v>
      </c>
      <c r="T532" s="5">
        <v>28205</v>
      </c>
      <c r="V532" s="6">
        <v>30837</v>
      </c>
      <c r="W532" t="s">
        <v>112</v>
      </c>
      <c r="X532" s="5">
        <v>30837</v>
      </c>
      <c r="Z532" s="6">
        <v>42384</v>
      </c>
      <c r="AA532" s="2" t="s">
        <v>112</v>
      </c>
      <c r="AB532" s="7">
        <v>42384</v>
      </c>
      <c r="AD532" s="6">
        <v>33342</v>
      </c>
      <c r="AE532" s="2" t="s">
        <v>112</v>
      </c>
      <c r="AF532" s="7">
        <v>33342</v>
      </c>
      <c r="AH532" s="6">
        <v>62683</v>
      </c>
      <c r="AI532" t="s">
        <v>112</v>
      </c>
      <c r="AJ532" s="5">
        <v>62683</v>
      </c>
      <c r="AL532" s="6">
        <v>27855</v>
      </c>
      <c r="AM532" t="s">
        <v>112</v>
      </c>
      <c r="AN532" s="5">
        <v>27855</v>
      </c>
      <c r="AP532" s="6">
        <v>75629</v>
      </c>
      <c r="AQ532" t="s">
        <v>112</v>
      </c>
      <c r="AR532" s="5">
        <v>75629</v>
      </c>
      <c r="AT532" s="6">
        <v>76310</v>
      </c>
      <c r="AU532" s="2" t="s">
        <v>112</v>
      </c>
      <c r="AV532" s="7">
        <v>76310</v>
      </c>
      <c r="AX532" s="6">
        <v>13274</v>
      </c>
      <c r="AY532" s="2" t="s">
        <v>112</v>
      </c>
      <c r="AZ532" s="7">
        <v>13274</v>
      </c>
      <c r="BB532" s="19">
        <f>SUM(F532,J532,N532,R532,V532,Z532,AD532,AH532,AL532,AP532,AT532,AX532)</f>
        <v>655861</v>
      </c>
      <c r="BC532" s="20">
        <v>0</v>
      </c>
      <c r="BD532" s="20">
        <f>SUM(H532,L532,P532,T532,X532,AB532,AF532,AJ532,AN532,AR532,AV532,AZ532)</f>
        <v>655861</v>
      </c>
      <c r="BE532" s="16"/>
      <c r="BF532" s="15"/>
    </row>
    <row r="533" spans="1:58">
      <c r="A533" t="s">
        <v>17</v>
      </c>
      <c r="B533" t="s">
        <v>17</v>
      </c>
      <c r="C533" t="s">
        <v>403</v>
      </c>
      <c r="D533">
        <v>2</v>
      </c>
      <c r="E533" t="s">
        <v>406</v>
      </c>
      <c r="F533" s="5">
        <v>13925</v>
      </c>
      <c r="G533">
        <v>92</v>
      </c>
      <c r="H533" s="8">
        <v>0.495</v>
      </c>
      <c r="I533">
        <v>0.3</v>
      </c>
      <c r="J533" s="6">
        <v>21688</v>
      </c>
      <c r="K533">
        <v>95</v>
      </c>
      <c r="L533" s="8">
        <v>0.495</v>
      </c>
      <c r="M533">
        <v>0.2</v>
      </c>
      <c r="N533" s="6">
        <v>95301</v>
      </c>
      <c r="O533">
        <v>212</v>
      </c>
      <c r="P533" s="8">
        <v>0.49299999999999999</v>
      </c>
      <c r="Q533">
        <v>0.1</v>
      </c>
      <c r="R533" s="6">
        <v>13842</v>
      </c>
      <c r="S533">
        <v>105</v>
      </c>
      <c r="T533" s="8">
        <v>0.49099999999999999</v>
      </c>
      <c r="U533">
        <v>0.4</v>
      </c>
      <c r="V533" s="6">
        <v>15103</v>
      </c>
      <c r="W533">
        <v>127</v>
      </c>
      <c r="X533" s="11">
        <v>0.49</v>
      </c>
      <c r="Y533">
        <v>0.4</v>
      </c>
      <c r="Z533" s="6">
        <v>20907</v>
      </c>
      <c r="AA533" s="2">
        <v>166</v>
      </c>
      <c r="AB533" s="9">
        <v>0.49299999999999999</v>
      </c>
      <c r="AC533" s="2">
        <v>0.4</v>
      </c>
      <c r="AD533" s="6">
        <v>16030</v>
      </c>
      <c r="AE533" s="2">
        <v>133</v>
      </c>
      <c r="AF533" s="9">
        <v>0.48099999999999998</v>
      </c>
      <c r="AG533" s="2">
        <v>0.4</v>
      </c>
      <c r="AH533" s="6">
        <v>30056</v>
      </c>
      <c r="AI533">
        <v>120</v>
      </c>
      <c r="AJ533" s="8">
        <v>0.47899999999999998</v>
      </c>
      <c r="AK533">
        <v>0.2</v>
      </c>
      <c r="AL533" s="6">
        <v>13799</v>
      </c>
      <c r="AM533">
        <v>89</v>
      </c>
      <c r="AN533" s="8">
        <v>0.495</v>
      </c>
      <c r="AO533">
        <v>0.3</v>
      </c>
      <c r="AP533" s="6">
        <v>39842</v>
      </c>
      <c r="AQ533">
        <v>100</v>
      </c>
      <c r="AR533" s="8">
        <v>0.52700000000000002</v>
      </c>
      <c r="AS533">
        <v>0.1</v>
      </c>
      <c r="AT533" s="6">
        <v>37230</v>
      </c>
      <c r="AU533" s="2">
        <v>157</v>
      </c>
      <c r="AV533" s="9">
        <v>0.48799999999999999</v>
      </c>
      <c r="AW533" s="2">
        <v>0.2</v>
      </c>
      <c r="AX533" s="6">
        <v>6586</v>
      </c>
      <c r="AY533" s="2">
        <v>76</v>
      </c>
      <c r="AZ533" s="9">
        <v>0.496</v>
      </c>
      <c r="BA533" s="2">
        <v>0.6</v>
      </c>
      <c r="BB533" s="19">
        <f>SUM(F533,J533,N533,R533,V533,Z533,AD533,AH533,AL533,AP533,AT533,AX533)</f>
        <v>324309</v>
      </c>
      <c r="BC533" s="20">
        <f>SQRT((G533^2)+(K533^2)+(O533^2)+(S533^2)+(W533^2)+(AA533^2)+(AE533^2)+(AI533^2)+(AM533^2)+(AQ533^2)+(AU533^2)+(AY533^2))</f>
        <v>444.49746905916123</v>
      </c>
      <c r="BD533" s="23">
        <f>(BB533/$BB$532)</f>
        <v>0.4944782507269071</v>
      </c>
      <c r="BE533" s="24">
        <f>(SQRT((BC533^2)-((BB533/$BB$532)^2)*($BC$532^2)))/$BB$532</f>
        <v>6.7773120990447856E-4</v>
      </c>
      <c r="BF533" s="25">
        <f>SQRT((($BB$532^2)*(BE533^2))+((BD533^2)*($BC$532^2)))</f>
        <v>444.49746905916118</v>
      </c>
    </row>
    <row r="534" spans="1:58">
      <c r="A534" t="s">
        <v>17</v>
      </c>
      <c r="B534" t="s">
        <v>17</v>
      </c>
      <c r="C534" t="s">
        <v>403</v>
      </c>
      <c r="D534">
        <v>3</v>
      </c>
      <c r="E534" t="s">
        <v>407</v>
      </c>
      <c r="F534" s="5">
        <v>14217</v>
      </c>
      <c r="G534">
        <v>92</v>
      </c>
      <c r="H534" s="8">
        <v>0.505</v>
      </c>
      <c r="I534">
        <v>0.3</v>
      </c>
      <c r="J534" s="6">
        <v>22135</v>
      </c>
      <c r="K534">
        <v>95</v>
      </c>
      <c r="L534" s="8">
        <v>0.505</v>
      </c>
      <c r="M534">
        <v>0.2</v>
      </c>
      <c r="N534" s="6">
        <v>98076</v>
      </c>
      <c r="O534">
        <v>212</v>
      </c>
      <c r="P534" s="8">
        <v>0.50700000000000001</v>
      </c>
      <c r="Q534">
        <v>0.1</v>
      </c>
      <c r="R534" s="6">
        <v>14363</v>
      </c>
      <c r="S534">
        <v>105</v>
      </c>
      <c r="T534" s="8">
        <v>0.50900000000000001</v>
      </c>
      <c r="U534">
        <v>0.4</v>
      </c>
      <c r="V534" s="6">
        <v>15734</v>
      </c>
      <c r="W534">
        <v>127</v>
      </c>
      <c r="X534" s="11">
        <v>0.51</v>
      </c>
      <c r="Y534">
        <v>0.4</v>
      </c>
      <c r="Z534" s="6">
        <v>21477</v>
      </c>
      <c r="AA534" s="2">
        <v>166</v>
      </c>
      <c r="AB534" s="9">
        <v>0.50700000000000001</v>
      </c>
      <c r="AC534" s="2">
        <v>0.4</v>
      </c>
      <c r="AD534" s="6">
        <v>17312</v>
      </c>
      <c r="AE534" s="2">
        <v>133</v>
      </c>
      <c r="AF534" s="9">
        <v>0.51900000000000002</v>
      </c>
      <c r="AG534" s="2">
        <v>0.4</v>
      </c>
      <c r="AH534" s="6">
        <v>32627</v>
      </c>
      <c r="AI534">
        <v>120</v>
      </c>
      <c r="AJ534" s="8">
        <v>0.52100000000000002</v>
      </c>
      <c r="AK534">
        <v>0.2</v>
      </c>
      <c r="AL534" s="6">
        <v>14056</v>
      </c>
      <c r="AM534">
        <v>89</v>
      </c>
      <c r="AN534" s="8">
        <v>0.505</v>
      </c>
      <c r="AO534">
        <v>0.3</v>
      </c>
      <c r="AP534" s="6">
        <v>35787</v>
      </c>
      <c r="AQ534">
        <v>100</v>
      </c>
      <c r="AR534" s="8">
        <v>0.47299999999999998</v>
      </c>
      <c r="AS534">
        <v>0.1</v>
      </c>
      <c r="AT534" s="6">
        <v>39080</v>
      </c>
      <c r="AU534" s="2">
        <v>157</v>
      </c>
      <c r="AV534" s="9">
        <v>0.51200000000000001</v>
      </c>
      <c r="AW534" s="2">
        <v>0.2</v>
      </c>
      <c r="AX534" s="6">
        <v>6688</v>
      </c>
      <c r="AY534" s="2">
        <v>76</v>
      </c>
      <c r="AZ534" s="9">
        <v>0.504</v>
      </c>
      <c r="BA534" s="2">
        <v>0.6</v>
      </c>
      <c r="BB534" s="19">
        <f>SUM(F534,J534,N534,R534,V534,Z534,AD534,AH534,AL534,AP534,AT534,AX534)</f>
        <v>331552</v>
      </c>
      <c r="BC534" s="20">
        <f>SQRT((G534^2)+(K534^2)+(O534^2)+(S534^2)+(W534^2)+(AA534^2)+(AE534^2)+(AI534^2)+(AM534^2)+(AQ534^2)+(AU534^2)+(AY534^2))</f>
        <v>444.49746905916123</v>
      </c>
      <c r="BD534" s="23">
        <f t="shared" ref="BD534:BD548" si="148">(BB534/$BB$532)</f>
        <v>0.5055217492730929</v>
      </c>
      <c r="BE534" s="24">
        <f t="shared" ref="BE534:BE548" si="149">(SQRT((BC534^2)-((BB534/$BB$532)^2)*($BC$532^2)))/$BB$532</f>
        <v>6.7773120990447856E-4</v>
      </c>
      <c r="BF534" s="25">
        <f t="shared" ref="BF534:BF548" si="150">SQRT((($BB$532^2)*(BE534^2))+((BD534^2)*($BC$532^2)))</f>
        <v>444.49746905916118</v>
      </c>
    </row>
    <row r="535" spans="1:58">
      <c r="A535" t="s">
        <v>17</v>
      </c>
      <c r="B535" t="s">
        <v>17</v>
      </c>
      <c r="C535" t="s">
        <v>403</v>
      </c>
      <c r="D535">
        <v>3.3</v>
      </c>
      <c r="BB535" s="19"/>
      <c r="BC535" s="16"/>
      <c r="BD535" s="23"/>
      <c r="BE535" s="24"/>
      <c r="BF535" s="25"/>
    </row>
    <row r="536" spans="1:58">
      <c r="A536" t="s">
        <v>17</v>
      </c>
      <c r="B536" t="s">
        <v>17</v>
      </c>
      <c r="C536" t="s">
        <v>403</v>
      </c>
      <c r="D536">
        <v>4</v>
      </c>
      <c r="E536" t="s">
        <v>408</v>
      </c>
      <c r="F536" s="5">
        <v>1912</v>
      </c>
      <c r="G536">
        <v>47</v>
      </c>
      <c r="H536" s="8">
        <v>6.8000000000000005E-2</v>
      </c>
      <c r="I536">
        <v>0.2</v>
      </c>
      <c r="J536" s="6">
        <v>2825</v>
      </c>
      <c r="K536">
        <v>77</v>
      </c>
      <c r="L536" s="8">
        <v>6.4000000000000001E-2</v>
      </c>
      <c r="M536">
        <v>0.2</v>
      </c>
      <c r="N536" s="6">
        <v>13851</v>
      </c>
      <c r="O536">
        <v>41</v>
      </c>
      <c r="P536" s="8">
        <v>7.1999999999999995E-2</v>
      </c>
      <c r="Q536">
        <v>0.1</v>
      </c>
      <c r="R536" s="6">
        <v>1950</v>
      </c>
      <c r="S536">
        <v>78</v>
      </c>
      <c r="T536" s="8">
        <v>6.9000000000000006E-2</v>
      </c>
      <c r="U536">
        <v>0.3</v>
      </c>
      <c r="V536" s="6">
        <v>1971</v>
      </c>
      <c r="W536">
        <v>89</v>
      </c>
      <c r="X536" s="8">
        <v>6.4000000000000001E-2</v>
      </c>
      <c r="Y536">
        <v>0.3</v>
      </c>
      <c r="Z536" s="6">
        <v>3054</v>
      </c>
      <c r="AA536" s="2">
        <v>69</v>
      </c>
      <c r="AB536" s="9">
        <v>7.1999999999999995E-2</v>
      </c>
      <c r="AC536" s="2">
        <v>0.2</v>
      </c>
      <c r="AD536" s="6">
        <v>2219</v>
      </c>
      <c r="AE536" s="2">
        <v>56</v>
      </c>
      <c r="AF536" s="9">
        <v>6.7000000000000004E-2</v>
      </c>
      <c r="AG536" s="2">
        <v>0.2</v>
      </c>
      <c r="AH536" s="6">
        <v>3830</v>
      </c>
      <c r="AI536">
        <v>76</v>
      </c>
      <c r="AJ536" s="8">
        <v>6.0999999999999999E-2</v>
      </c>
      <c r="AK536">
        <v>0.1</v>
      </c>
      <c r="AL536" s="6">
        <v>1834</v>
      </c>
      <c r="AM536">
        <v>62</v>
      </c>
      <c r="AN536" s="8">
        <v>6.6000000000000003E-2</v>
      </c>
      <c r="AO536">
        <v>0.2</v>
      </c>
      <c r="AP536" s="6">
        <v>4560</v>
      </c>
      <c r="AQ536">
        <v>64</v>
      </c>
      <c r="AR536" s="11">
        <v>0.06</v>
      </c>
      <c r="AS536">
        <v>0.1</v>
      </c>
      <c r="AT536" s="6">
        <v>4915</v>
      </c>
      <c r="AU536" s="2">
        <v>75</v>
      </c>
      <c r="AV536" s="9">
        <v>6.4000000000000001E-2</v>
      </c>
      <c r="AW536" s="2">
        <v>0.1</v>
      </c>
      <c r="AX536" s="1">
        <v>882</v>
      </c>
      <c r="AY536" s="2">
        <v>77</v>
      </c>
      <c r="AZ536" s="9">
        <v>6.6000000000000003E-2</v>
      </c>
      <c r="BA536" s="2">
        <v>0.6</v>
      </c>
      <c r="BB536" s="19">
        <f t="shared" ref="BB536:BB548" si="151">SUM(F536,J536,N536,R536,V536,Z536,AD536,AH536,AL536,AP536,AT536,AX536)</f>
        <v>43803</v>
      </c>
      <c r="BC536" s="20">
        <f t="shared" ref="BC536:BC548" si="152">SQRT((G536^2)+(K536^2)+(O536^2)+(S536^2)+(W536^2)+(AA536^2)+(AE536^2)+(AI536^2)+(AM536^2)+(AQ536^2)+(AU536^2)+(AY536^2))</f>
        <v>238.72787855631776</v>
      </c>
      <c r="BD536" s="23">
        <f t="shared" si="148"/>
        <v>6.6787017371058813E-2</v>
      </c>
      <c r="BE536" s="24">
        <f t="shared" si="149"/>
        <v>3.639915752824421E-4</v>
      </c>
      <c r="BF536" s="25">
        <f t="shared" si="150"/>
        <v>238.72787855631776</v>
      </c>
    </row>
    <row r="537" spans="1:58">
      <c r="A537" t="s">
        <v>17</v>
      </c>
      <c r="B537" t="s">
        <v>17</v>
      </c>
      <c r="C537" t="s">
        <v>403</v>
      </c>
      <c r="D537">
        <v>5</v>
      </c>
      <c r="E537" t="s">
        <v>409</v>
      </c>
      <c r="F537" s="5">
        <v>1908</v>
      </c>
      <c r="G537">
        <v>196</v>
      </c>
      <c r="H537" s="8">
        <v>6.8000000000000005E-2</v>
      </c>
      <c r="I537">
        <v>0.7</v>
      </c>
      <c r="J537" s="6">
        <v>2879</v>
      </c>
      <c r="K537">
        <v>337</v>
      </c>
      <c r="L537" s="8">
        <v>6.6000000000000003E-2</v>
      </c>
      <c r="M537">
        <v>0.8</v>
      </c>
      <c r="N537" s="6">
        <v>13839</v>
      </c>
      <c r="O537">
        <v>503</v>
      </c>
      <c r="P537" s="8">
        <v>7.1999999999999995E-2</v>
      </c>
      <c r="Q537">
        <v>0.3</v>
      </c>
      <c r="R537" s="6">
        <v>1948</v>
      </c>
      <c r="S537">
        <v>238</v>
      </c>
      <c r="T537" s="8">
        <v>6.9000000000000006E-2</v>
      </c>
      <c r="U537">
        <v>0.8</v>
      </c>
      <c r="V537" s="6">
        <v>1835</v>
      </c>
      <c r="W537">
        <v>226</v>
      </c>
      <c r="X537" s="11">
        <v>0.06</v>
      </c>
      <c r="Y537">
        <v>0.7</v>
      </c>
      <c r="Z537" s="6">
        <v>2890</v>
      </c>
      <c r="AA537" s="2">
        <v>275</v>
      </c>
      <c r="AB537" s="9">
        <v>6.8000000000000005E-2</v>
      </c>
      <c r="AC537" s="2">
        <v>0.6</v>
      </c>
      <c r="AD537" s="6">
        <v>2055</v>
      </c>
      <c r="AE537" s="2">
        <v>256</v>
      </c>
      <c r="AF537" s="9">
        <v>6.2E-2</v>
      </c>
      <c r="AG537" s="2">
        <v>0.8</v>
      </c>
      <c r="AH537" s="6">
        <v>4009</v>
      </c>
      <c r="AI537">
        <v>329</v>
      </c>
      <c r="AJ537" s="8">
        <v>6.4000000000000001E-2</v>
      </c>
      <c r="AK537">
        <v>0.5</v>
      </c>
      <c r="AL537" s="6">
        <v>1823</v>
      </c>
      <c r="AM537">
        <v>213</v>
      </c>
      <c r="AN537" s="8">
        <v>6.5000000000000002E-2</v>
      </c>
      <c r="AO537">
        <v>0.8</v>
      </c>
      <c r="AP537" s="6">
        <v>4055</v>
      </c>
      <c r="AQ537">
        <v>410</v>
      </c>
      <c r="AR537" s="8">
        <v>5.3999999999999999E-2</v>
      </c>
      <c r="AS537">
        <v>0.5</v>
      </c>
      <c r="AT537" s="6">
        <v>5096</v>
      </c>
      <c r="AU537" s="2">
        <v>402</v>
      </c>
      <c r="AV537" s="9">
        <v>6.7000000000000004E-2</v>
      </c>
      <c r="AW537" s="2">
        <v>0.5</v>
      </c>
      <c r="AX537" s="1">
        <v>966</v>
      </c>
      <c r="AY537" s="2">
        <v>148</v>
      </c>
      <c r="AZ537" s="9">
        <v>7.2999999999999995E-2</v>
      </c>
      <c r="BA537" s="2">
        <v>1.1000000000000001</v>
      </c>
      <c r="BB537" s="19">
        <f t="shared" si="151"/>
        <v>43303</v>
      </c>
      <c r="BC537" s="20">
        <f t="shared" si="152"/>
        <v>1076.6118149082333</v>
      </c>
      <c r="BD537" s="23">
        <f t="shared" si="148"/>
        <v>6.6024660713169411E-2</v>
      </c>
      <c r="BE537" s="24">
        <f t="shared" si="149"/>
        <v>1.6415243701153649E-3</v>
      </c>
      <c r="BF537" s="25">
        <f t="shared" si="150"/>
        <v>1076.6118149082333</v>
      </c>
    </row>
    <row r="538" spans="1:58">
      <c r="A538" t="s">
        <v>17</v>
      </c>
      <c r="B538" t="s">
        <v>17</v>
      </c>
      <c r="C538" t="s">
        <v>403</v>
      </c>
      <c r="D538">
        <v>6</v>
      </c>
      <c r="E538" t="s">
        <v>410</v>
      </c>
      <c r="F538" s="5">
        <v>1948</v>
      </c>
      <c r="G538">
        <v>187</v>
      </c>
      <c r="H538" s="8">
        <v>6.9000000000000006E-2</v>
      </c>
      <c r="I538">
        <v>0.7</v>
      </c>
      <c r="J538" s="6">
        <v>3197</v>
      </c>
      <c r="K538">
        <v>342</v>
      </c>
      <c r="L538" s="8">
        <v>7.2999999999999995E-2</v>
      </c>
      <c r="M538">
        <v>0.8</v>
      </c>
      <c r="N538" s="6">
        <v>14083</v>
      </c>
      <c r="O538">
        <v>503</v>
      </c>
      <c r="P538" s="8">
        <v>7.2999999999999995E-2</v>
      </c>
      <c r="Q538">
        <v>0.3</v>
      </c>
      <c r="R538" s="6">
        <v>1880</v>
      </c>
      <c r="S538">
        <v>217</v>
      </c>
      <c r="T538" s="8">
        <v>6.7000000000000004E-2</v>
      </c>
      <c r="U538">
        <v>0.8</v>
      </c>
      <c r="V538" s="6">
        <v>2158</v>
      </c>
      <c r="W538">
        <v>236</v>
      </c>
      <c r="X538" s="11">
        <v>7.0000000000000007E-2</v>
      </c>
      <c r="Y538">
        <v>0.8</v>
      </c>
      <c r="Z538" s="6">
        <v>3001</v>
      </c>
      <c r="AA538" s="2">
        <v>284</v>
      </c>
      <c r="AB538" s="9">
        <v>7.0999999999999994E-2</v>
      </c>
      <c r="AC538" s="2">
        <v>0.7</v>
      </c>
      <c r="AD538" s="6">
        <v>2494</v>
      </c>
      <c r="AE538" s="2">
        <v>273</v>
      </c>
      <c r="AF538" s="9">
        <v>7.4999999999999997E-2</v>
      </c>
      <c r="AG538" s="2">
        <v>0.8</v>
      </c>
      <c r="AH538" s="6">
        <v>4097</v>
      </c>
      <c r="AI538">
        <v>313</v>
      </c>
      <c r="AJ538" s="8">
        <v>6.5000000000000002E-2</v>
      </c>
      <c r="AK538">
        <v>0.5</v>
      </c>
      <c r="AL538" s="6">
        <v>2137</v>
      </c>
      <c r="AM538">
        <v>198</v>
      </c>
      <c r="AN538" s="8">
        <v>7.6999999999999999E-2</v>
      </c>
      <c r="AO538">
        <v>0.7</v>
      </c>
      <c r="AP538" s="6">
        <v>5305</v>
      </c>
      <c r="AQ538">
        <v>414</v>
      </c>
      <c r="AR538" s="11">
        <v>7.0000000000000007E-2</v>
      </c>
      <c r="AS538">
        <v>0.5</v>
      </c>
      <c r="AT538" s="6">
        <v>4376</v>
      </c>
      <c r="AU538" s="2">
        <v>404</v>
      </c>
      <c r="AV538" s="9">
        <v>5.7000000000000002E-2</v>
      </c>
      <c r="AW538" s="2">
        <v>0.5</v>
      </c>
      <c r="AX538" s="1">
        <v>843</v>
      </c>
      <c r="AY538" s="2">
        <v>148</v>
      </c>
      <c r="AZ538" s="9">
        <v>6.4000000000000001E-2</v>
      </c>
      <c r="BA538" s="2">
        <v>1.1000000000000001</v>
      </c>
      <c r="BB538" s="19">
        <f t="shared" si="151"/>
        <v>45519</v>
      </c>
      <c r="BC538" s="20">
        <f t="shared" si="152"/>
        <v>1075.4538576805608</v>
      </c>
      <c r="BD538" s="23">
        <f t="shared" si="148"/>
        <v>6.9403425420935222E-2</v>
      </c>
      <c r="BE538" s="24">
        <f t="shared" si="149"/>
        <v>1.6397588173112303E-3</v>
      </c>
      <c r="BF538" s="25">
        <f t="shared" si="150"/>
        <v>1075.4538576805608</v>
      </c>
    </row>
    <row r="539" spans="1:58">
      <c r="A539" t="s">
        <v>17</v>
      </c>
      <c r="B539" t="s">
        <v>17</v>
      </c>
      <c r="C539" t="s">
        <v>403</v>
      </c>
      <c r="D539">
        <v>7</v>
      </c>
      <c r="E539" t="s">
        <v>411</v>
      </c>
      <c r="F539" s="5">
        <v>1935</v>
      </c>
      <c r="G539">
        <v>63</v>
      </c>
      <c r="H539" s="8">
        <v>6.9000000000000006E-2</v>
      </c>
      <c r="I539">
        <v>0.2</v>
      </c>
      <c r="J539" s="6">
        <v>3130</v>
      </c>
      <c r="K539">
        <v>82</v>
      </c>
      <c r="L539" s="8">
        <v>7.0999999999999994E-2</v>
      </c>
      <c r="M539">
        <v>0.2</v>
      </c>
      <c r="N539" s="6">
        <v>12996</v>
      </c>
      <c r="O539">
        <v>167</v>
      </c>
      <c r="P539" s="8">
        <v>6.7000000000000004E-2</v>
      </c>
      <c r="Q539">
        <v>0.1</v>
      </c>
      <c r="R539" s="6">
        <v>1840</v>
      </c>
      <c r="S539">
        <v>72</v>
      </c>
      <c r="T539" s="8">
        <v>6.5000000000000002E-2</v>
      </c>
      <c r="U539">
        <v>0.3</v>
      </c>
      <c r="V539" s="6">
        <v>2196</v>
      </c>
      <c r="W539">
        <v>104</v>
      </c>
      <c r="X539" s="8">
        <v>7.0999999999999994E-2</v>
      </c>
      <c r="Y539">
        <v>0.3</v>
      </c>
      <c r="Z539" s="6">
        <v>3107</v>
      </c>
      <c r="AA539" s="2">
        <v>130</v>
      </c>
      <c r="AB539" s="9">
        <v>7.2999999999999995E-2</v>
      </c>
      <c r="AC539" s="2">
        <v>0.3</v>
      </c>
      <c r="AD539" s="6">
        <v>2165</v>
      </c>
      <c r="AE539" s="2">
        <v>35</v>
      </c>
      <c r="AF539" s="9">
        <v>6.5000000000000002E-2</v>
      </c>
      <c r="AG539" s="2">
        <v>0.1</v>
      </c>
      <c r="AH539" s="6">
        <v>4104</v>
      </c>
      <c r="AI539">
        <v>91</v>
      </c>
      <c r="AJ539" s="8">
        <v>6.5000000000000002E-2</v>
      </c>
      <c r="AK539">
        <v>0.1</v>
      </c>
      <c r="AL539" s="6">
        <v>1986</v>
      </c>
      <c r="AM539">
        <v>59</v>
      </c>
      <c r="AN539" s="8">
        <v>7.0999999999999994E-2</v>
      </c>
      <c r="AO539">
        <v>0.2</v>
      </c>
      <c r="AP539" s="6">
        <v>4760</v>
      </c>
      <c r="AQ539">
        <v>115</v>
      </c>
      <c r="AR539" s="8">
        <v>6.3E-2</v>
      </c>
      <c r="AS539">
        <v>0.2</v>
      </c>
      <c r="AT539" s="6">
        <v>5347</v>
      </c>
      <c r="AU539" s="2">
        <v>176</v>
      </c>
      <c r="AV539" s="10">
        <v>7.0000000000000007E-2</v>
      </c>
      <c r="AW539" s="2">
        <v>0.2</v>
      </c>
      <c r="AX539" s="1">
        <v>901</v>
      </c>
      <c r="AY539" s="2">
        <v>67</v>
      </c>
      <c r="AZ539" s="9">
        <v>6.8000000000000005E-2</v>
      </c>
      <c r="BA539" s="2">
        <v>0.5</v>
      </c>
      <c r="BB539" s="19">
        <f t="shared" si="151"/>
        <v>44467</v>
      </c>
      <c r="BC539" s="20">
        <f t="shared" si="152"/>
        <v>364.90957784086731</v>
      </c>
      <c r="BD539" s="23">
        <f t="shared" si="148"/>
        <v>6.7799427012735933E-2</v>
      </c>
      <c r="BE539" s="24">
        <f t="shared" si="149"/>
        <v>5.5638249238919117E-4</v>
      </c>
      <c r="BF539" s="25">
        <f t="shared" si="150"/>
        <v>364.90957784086731</v>
      </c>
    </row>
    <row r="540" spans="1:58">
      <c r="A540" t="s">
        <v>17</v>
      </c>
      <c r="B540" t="s">
        <v>17</v>
      </c>
      <c r="C540" t="s">
        <v>403</v>
      </c>
      <c r="D540">
        <v>8</v>
      </c>
      <c r="E540" t="s">
        <v>412</v>
      </c>
      <c r="F540" s="5">
        <v>1546</v>
      </c>
      <c r="G540">
        <v>52</v>
      </c>
      <c r="H540" s="8">
        <v>5.5E-2</v>
      </c>
      <c r="I540">
        <v>0.2</v>
      </c>
      <c r="J540" s="6">
        <v>2407</v>
      </c>
      <c r="K540">
        <v>53</v>
      </c>
      <c r="L540" s="8">
        <v>5.5E-2</v>
      </c>
      <c r="M540">
        <v>0.1</v>
      </c>
      <c r="N540" s="6">
        <v>11233</v>
      </c>
      <c r="O540">
        <v>130</v>
      </c>
      <c r="P540" s="8">
        <v>5.8000000000000003E-2</v>
      </c>
      <c r="Q540">
        <v>0.1</v>
      </c>
      <c r="R540" s="6">
        <v>1653</v>
      </c>
      <c r="S540">
        <v>93</v>
      </c>
      <c r="T540" s="8">
        <v>5.8999999999999997E-2</v>
      </c>
      <c r="U540">
        <v>0.3</v>
      </c>
      <c r="V540" s="6">
        <v>2015</v>
      </c>
      <c r="W540">
        <v>39</v>
      </c>
      <c r="X540" s="8">
        <v>6.5000000000000002E-2</v>
      </c>
      <c r="Y540">
        <v>0.1</v>
      </c>
      <c r="Z540" s="6">
        <v>2399</v>
      </c>
      <c r="AA540" s="2">
        <v>87</v>
      </c>
      <c r="AB540" s="9">
        <v>5.7000000000000002E-2</v>
      </c>
      <c r="AC540" s="2">
        <v>0.2</v>
      </c>
      <c r="AD540" s="6">
        <v>1901</v>
      </c>
      <c r="AE540" s="2">
        <v>31</v>
      </c>
      <c r="AF540" s="9">
        <v>5.7000000000000002E-2</v>
      </c>
      <c r="AG540" s="2">
        <v>0.1</v>
      </c>
      <c r="AH540" s="6">
        <v>3518</v>
      </c>
      <c r="AI540">
        <v>49</v>
      </c>
      <c r="AJ540" s="8">
        <v>5.6000000000000001E-2</v>
      </c>
      <c r="AK540">
        <v>0.1</v>
      </c>
      <c r="AL540" s="6">
        <v>1548</v>
      </c>
      <c r="AM540">
        <v>119</v>
      </c>
      <c r="AN540" s="8">
        <v>5.6000000000000001E-2</v>
      </c>
      <c r="AO540">
        <v>0.1</v>
      </c>
      <c r="AP540" s="6">
        <v>4611</v>
      </c>
      <c r="AQ540">
        <v>123</v>
      </c>
      <c r="AR540" s="8">
        <v>6.0999999999999999E-2</v>
      </c>
      <c r="AS540">
        <v>0.2</v>
      </c>
      <c r="AT540" s="6">
        <v>4972</v>
      </c>
      <c r="AU540" s="2">
        <v>131</v>
      </c>
      <c r="AV540" s="9">
        <v>6.5000000000000002E-2</v>
      </c>
      <c r="AW540" s="2">
        <v>0.2</v>
      </c>
      <c r="AX540" s="1">
        <v>798</v>
      </c>
      <c r="AY540" s="2">
        <v>87</v>
      </c>
      <c r="AZ540" s="10">
        <v>0.06</v>
      </c>
      <c r="BA540" s="2">
        <v>0.7</v>
      </c>
      <c r="BB540" s="19">
        <f t="shared" si="151"/>
        <v>38601</v>
      </c>
      <c r="BC540" s="20">
        <f t="shared" si="152"/>
        <v>312.3043387466783</v>
      </c>
      <c r="BD540" s="23">
        <f t="shared" si="148"/>
        <v>5.8855458702377489E-2</v>
      </c>
      <c r="BE540" s="24">
        <f t="shared" si="149"/>
        <v>4.7617458386255363E-4</v>
      </c>
      <c r="BF540" s="25">
        <f t="shared" si="150"/>
        <v>312.3043387466783</v>
      </c>
    </row>
    <row r="541" spans="1:58">
      <c r="A541" t="s">
        <v>17</v>
      </c>
      <c r="B541" t="s">
        <v>17</v>
      </c>
      <c r="C541" t="s">
        <v>403</v>
      </c>
      <c r="D541">
        <v>9</v>
      </c>
      <c r="E541" t="s">
        <v>413</v>
      </c>
      <c r="F541" s="5">
        <v>3725</v>
      </c>
      <c r="G541">
        <v>71</v>
      </c>
      <c r="H541" s="8">
        <v>0.13200000000000001</v>
      </c>
      <c r="I541">
        <v>0.3</v>
      </c>
      <c r="J541" s="6">
        <v>5432</v>
      </c>
      <c r="K541">
        <v>80</v>
      </c>
      <c r="L541" s="8">
        <v>0.124</v>
      </c>
      <c r="M541">
        <v>0.2</v>
      </c>
      <c r="N541" s="6">
        <v>24290</v>
      </c>
      <c r="O541">
        <v>164</v>
      </c>
      <c r="P541" s="8">
        <v>0.126</v>
      </c>
      <c r="Q541">
        <v>0.1</v>
      </c>
      <c r="R541" s="6">
        <v>3510</v>
      </c>
      <c r="S541">
        <v>86</v>
      </c>
      <c r="T541" s="8">
        <v>0.124</v>
      </c>
      <c r="U541">
        <v>0.3</v>
      </c>
      <c r="V541" s="6">
        <v>3801</v>
      </c>
      <c r="W541">
        <v>79</v>
      </c>
      <c r="X541" s="8">
        <v>0.123</v>
      </c>
      <c r="Y541">
        <v>0.3</v>
      </c>
      <c r="Z541" s="6">
        <v>5413</v>
      </c>
      <c r="AA541" s="2">
        <v>125</v>
      </c>
      <c r="AB541" s="9">
        <v>0.128</v>
      </c>
      <c r="AC541" s="2">
        <v>0.3</v>
      </c>
      <c r="AD541" s="6">
        <v>4361</v>
      </c>
      <c r="AE541" s="2">
        <v>63</v>
      </c>
      <c r="AF541" s="9">
        <v>0.13100000000000001</v>
      </c>
      <c r="AG541" s="2">
        <v>0.2</v>
      </c>
      <c r="AH541" s="6">
        <v>8245</v>
      </c>
      <c r="AI541">
        <v>110</v>
      </c>
      <c r="AJ541" s="8">
        <v>0.13200000000000001</v>
      </c>
      <c r="AK541">
        <v>0.2</v>
      </c>
      <c r="AL541" s="6">
        <v>3627</v>
      </c>
      <c r="AM541">
        <v>88</v>
      </c>
      <c r="AN541" s="11">
        <v>0.13</v>
      </c>
      <c r="AO541">
        <v>0.3</v>
      </c>
      <c r="AP541" s="6">
        <v>10568</v>
      </c>
      <c r="AQ541">
        <v>209</v>
      </c>
      <c r="AR541" s="11">
        <v>0.14000000000000001</v>
      </c>
      <c r="AS541">
        <v>0.3</v>
      </c>
      <c r="AT541" s="6">
        <v>10701</v>
      </c>
      <c r="AU541" s="2">
        <v>155</v>
      </c>
      <c r="AV541" s="10">
        <v>0.14000000000000001</v>
      </c>
      <c r="AW541" s="2">
        <v>0.2</v>
      </c>
      <c r="AX541" s="6">
        <v>1793</v>
      </c>
      <c r="AY541" s="2">
        <v>16</v>
      </c>
      <c r="AZ541" s="9">
        <v>0.13500000000000001</v>
      </c>
      <c r="BA541" s="2">
        <v>0.1</v>
      </c>
      <c r="BB541" s="19">
        <f t="shared" si="151"/>
        <v>85466</v>
      </c>
      <c r="BC541" s="20">
        <f t="shared" si="152"/>
        <v>399.21673311623601</v>
      </c>
      <c r="BD541" s="23">
        <f t="shared" si="148"/>
        <v>0.13031114824635098</v>
      </c>
      <c r="BE541" s="24">
        <f t="shared" si="149"/>
        <v>6.0869106886403672E-4</v>
      </c>
      <c r="BF541" s="25">
        <f t="shared" si="150"/>
        <v>399.21673311623601</v>
      </c>
    </row>
    <row r="542" spans="1:58">
      <c r="A542" t="s">
        <v>17</v>
      </c>
      <c r="B542" t="s">
        <v>17</v>
      </c>
      <c r="C542" t="s">
        <v>403</v>
      </c>
      <c r="D542">
        <v>10</v>
      </c>
      <c r="E542" t="s">
        <v>414</v>
      </c>
      <c r="F542" s="5">
        <v>3766</v>
      </c>
      <c r="G542">
        <v>33</v>
      </c>
      <c r="H542" s="8">
        <v>0.13400000000000001</v>
      </c>
      <c r="I542">
        <v>0.1</v>
      </c>
      <c r="J542" s="6">
        <v>6274</v>
      </c>
      <c r="K542">
        <v>33</v>
      </c>
      <c r="L542" s="8">
        <v>0.14299999999999999</v>
      </c>
      <c r="M542">
        <v>0.1</v>
      </c>
      <c r="N542" s="6">
        <v>29949</v>
      </c>
      <c r="O542">
        <v>204</v>
      </c>
      <c r="P542" s="8">
        <v>0.155</v>
      </c>
      <c r="Q542">
        <v>0.1</v>
      </c>
      <c r="R542" s="6">
        <v>3787</v>
      </c>
      <c r="S542">
        <v>70</v>
      </c>
      <c r="T542" s="8">
        <v>0.13400000000000001</v>
      </c>
      <c r="U542">
        <v>0.2</v>
      </c>
      <c r="V542" s="6">
        <v>3840</v>
      </c>
      <c r="W542">
        <v>78</v>
      </c>
      <c r="X542" s="8">
        <v>0.125</v>
      </c>
      <c r="Y542">
        <v>0.3</v>
      </c>
      <c r="Z542" s="6">
        <v>5571</v>
      </c>
      <c r="AA542" s="2">
        <v>63</v>
      </c>
      <c r="AB542" s="9">
        <v>0.13100000000000001</v>
      </c>
      <c r="AC542" s="2">
        <v>0.1</v>
      </c>
      <c r="AD542" s="6">
        <v>4662</v>
      </c>
      <c r="AE542" s="2">
        <v>104</v>
      </c>
      <c r="AF542" s="10">
        <v>0.14000000000000001</v>
      </c>
      <c r="AG542" s="2">
        <v>0.3</v>
      </c>
      <c r="AH542" s="6">
        <v>8658</v>
      </c>
      <c r="AI542">
        <v>129</v>
      </c>
      <c r="AJ542" s="8">
        <v>0.13800000000000001</v>
      </c>
      <c r="AK542">
        <v>0.2</v>
      </c>
      <c r="AL542" s="6">
        <v>3985</v>
      </c>
      <c r="AM542">
        <v>92</v>
      </c>
      <c r="AN542" s="8">
        <v>0.14299999999999999</v>
      </c>
      <c r="AO542">
        <v>0.3</v>
      </c>
      <c r="AP542" s="6">
        <v>11194</v>
      </c>
      <c r="AQ542">
        <v>153</v>
      </c>
      <c r="AR542" s="8">
        <v>0.14799999999999999</v>
      </c>
      <c r="AS542">
        <v>0.2</v>
      </c>
      <c r="AT542" s="6">
        <v>9872</v>
      </c>
      <c r="AU542" s="2">
        <v>141</v>
      </c>
      <c r="AV542" s="9">
        <v>0.129</v>
      </c>
      <c r="AW542" s="2">
        <v>0.2</v>
      </c>
      <c r="AX542" s="6">
        <v>1813</v>
      </c>
      <c r="AY542" s="2">
        <v>73</v>
      </c>
      <c r="AZ542" s="9">
        <v>0.13700000000000001</v>
      </c>
      <c r="BA542" s="2">
        <v>0.5</v>
      </c>
      <c r="BB542" s="19">
        <f t="shared" si="151"/>
        <v>93371</v>
      </c>
      <c r="BC542" s="20">
        <f t="shared" si="152"/>
        <v>378.53269343611521</v>
      </c>
      <c r="BD542" s="23">
        <f t="shared" si="148"/>
        <v>0.14236400700758239</v>
      </c>
      <c r="BE542" s="24">
        <f t="shared" si="149"/>
        <v>5.7715383813965952E-4</v>
      </c>
      <c r="BF542" s="25">
        <f t="shared" si="150"/>
        <v>378.53269343611521</v>
      </c>
    </row>
    <row r="543" spans="1:58">
      <c r="A543" t="s">
        <v>17</v>
      </c>
      <c r="B543" t="s">
        <v>17</v>
      </c>
      <c r="C543" t="s">
        <v>403</v>
      </c>
      <c r="D543">
        <v>11</v>
      </c>
      <c r="E543" t="s">
        <v>415</v>
      </c>
      <c r="F543" s="5">
        <v>4142</v>
      </c>
      <c r="G543">
        <v>76</v>
      </c>
      <c r="H543" s="8">
        <v>0.14699999999999999</v>
      </c>
      <c r="I543">
        <v>0.3</v>
      </c>
      <c r="J543" s="6">
        <v>6825</v>
      </c>
      <c r="K543">
        <v>88</v>
      </c>
      <c r="L543" s="8">
        <v>0.156</v>
      </c>
      <c r="M543">
        <v>0.2</v>
      </c>
      <c r="N543" s="6">
        <v>30671</v>
      </c>
      <c r="O543">
        <v>205</v>
      </c>
      <c r="P543" s="8">
        <v>0.159</v>
      </c>
      <c r="Q543">
        <v>0.1</v>
      </c>
      <c r="R543" s="6">
        <v>4137</v>
      </c>
      <c r="S543">
        <v>85</v>
      </c>
      <c r="T543" s="8">
        <v>0.14699999999999999</v>
      </c>
      <c r="U543">
        <v>0.3</v>
      </c>
      <c r="V543" s="6">
        <v>4714</v>
      </c>
      <c r="W543">
        <v>58</v>
      </c>
      <c r="X543" s="8">
        <v>0.153</v>
      </c>
      <c r="Y543">
        <v>0.2</v>
      </c>
      <c r="Z543" s="6">
        <v>6086</v>
      </c>
      <c r="AA543" s="2">
        <v>55</v>
      </c>
      <c r="AB543" s="9">
        <v>0.14399999999999999</v>
      </c>
      <c r="AC543" s="2">
        <v>0.1</v>
      </c>
      <c r="AD543" s="6">
        <v>4805</v>
      </c>
      <c r="AE543" s="2">
        <v>59</v>
      </c>
      <c r="AF543" s="9">
        <v>0.14399999999999999</v>
      </c>
      <c r="AG543" s="2">
        <v>0.2</v>
      </c>
      <c r="AH543" s="6">
        <v>9170</v>
      </c>
      <c r="AI543">
        <v>128</v>
      </c>
      <c r="AJ543" s="8">
        <v>0.14599999999999999</v>
      </c>
      <c r="AK543">
        <v>0.2</v>
      </c>
      <c r="AL543" s="6">
        <v>3956</v>
      </c>
      <c r="AM543">
        <v>65</v>
      </c>
      <c r="AN543" s="8">
        <v>0.14199999999999999</v>
      </c>
      <c r="AO543">
        <v>0.2</v>
      </c>
      <c r="AP543" s="6">
        <v>12019</v>
      </c>
      <c r="AQ543">
        <v>135</v>
      </c>
      <c r="AR543" s="8">
        <v>0.159</v>
      </c>
      <c r="AS543">
        <v>0.2</v>
      </c>
      <c r="AT543" s="6">
        <v>10751</v>
      </c>
      <c r="AU543" s="2">
        <v>135</v>
      </c>
      <c r="AV543" s="9">
        <v>0.14099999999999999</v>
      </c>
      <c r="AW543" s="2">
        <v>0.2</v>
      </c>
      <c r="AX543" s="6">
        <v>2033</v>
      </c>
      <c r="AY543" s="2">
        <v>54</v>
      </c>
      <c r="AZ543" s="9">
        <v>0.153</v>
      </c>
      <c r="BA543" s="2">
        <v>0.4</v>
      </c>
      <c r="BB543" s="19">
        <f t="shared" si="151"/>
        <v>99309</v>
      </c>
      <c r="BC543" s="20">
        <f t="shared" si="152"/>
        <v>364.1634248520848</v>
      </c>
      <c r="BD543" s="23">
        <f t="shared" si="148"/>
        <v>0.15141775467667692</v>
      </c>
      <c r="BE543" s="24">
        <f t="shared" si="149"/>
        <v>5.5524482299158632E-4</v>
      </c>
      <c r="BF543" s="25">
        <f t="shared" si="150"/>
        <v>364.1634248520848</v>
      </c>
    </row>
    <row r="544" spans="1:58">
      <c r="A544" t="s">
        <v>17</v>
      </c>
      <c r="B544" t="s">
        <v>17</v>
      </c>
      <c r="C544" t="s">
        <v>403</v>
      </c>
      <c r="D544">
        <v>12</v>
      </c>
      <c r="E544" t="s">
        <v>416</v>
      </c>
      <c r="F544" s="5">
        <v>1610</v>
      </c>
      <c r="G544">
        <v>196</v>
      </c>
      <c r="H544" s="8">
        <v>5.7000000000000002E-2</v>
      </c>
      <c r="I544">
        <v>0.7</v>
      </c>
      <c r="J544" s="6">
        <v>2898</v>
      </c>
      <c r="K544">
        <v>269</v>
      </c>
      <c r="L544" s="8">
        <v>6.6000000000000003E-2</v>
      </c>
      <c r="M544">
        <v>0.6</v>
      </c>
      <c r="N544" s="6">
        <v>11453</v>
      </c>
      <c r="O544">
        <v>553</v>
      </c>
      <c r="P544" s="8">
        <v>5.8999999999999997E-2</v>
      </c>
      <c r="Q544">
        <v>0.3</v>
      </c>
      <c r="R544" s="6">
        <v>1707</v>
      </c>
      <c r="S544">
        <v>168</v>
      </c>
      <c r="T544" s="8">
        <v>6.0999999999999999E-2</v>
      </c>
      <c r="U544">
        <v>0.6</v>
      </c>
      <c r="V544" s="6">
        <v>1934</v>
      </c>
      <c r="W544">
        <v>194</v>
      </c>
      <c r="X544" s="8">
        <v>6.3E-2</v>
      </c>
      <c r="Y544">
        <v>0.6</v>
      </c>
      <c r="Z544" s="6">
        <v>2633</v>
      </c>
      <c r="AA544" s="2">
        <v>267</v>
      </c>
      <c r="AB544" s="9">
        <v>6.2E-2</v>
      </c>
      <c r="AC544" s="2">
        <v>0.6</v>
      </c>
      <c r="AD544" s="6">
        <v>2419</v>
      </c>
      <c r="AE544" s="2">
        <v>203</v>
      </c>
      <c r="AF544" s="9">
        <v>7.2999999999999995E-2</v>
      </c>
      <c r="AG544" s="2">
        <v>0.6</v>
      </c>
      <c r="AH544" s="6">
        <v>4036</v>
      </c>
      <c r="AI544">
        <v>294</v>
      </c>
      <c r="AJ544" s="8">
        <v>6.4000000000000001E-2</v>
      </c>
      <c r="AK544">
        <v>0.5</v>
      </c>
      <c r="AL544" s="6">
        <v>1781</v>
      </c>
      <c r="AM544">
        <v>170</v>
      </c>
      <c r="AN544" s="8">
        <v>6.4000000000000001E-2</v>
      </c>
      <c r="AO544">
        <v>0.6</v>
      </c>
      <c r="AP544" s="6">
        <v>4470</v>
      </c>
      <c r="AQ544">
        <v>311</v>
      </c>
      <c r="AR544" s="8">
        <v>5.8999999999999997E-2</v>
      </c>
      <c r="AS544">
        <v>0.4</v>
      </c>
      <c r="AT544" s="6">
        <v>4676</v>
      </c>
      <c r="AU544" s="2">
        <v>282</v>
      </c>
      <c r="AV544" s="9">
        <v>6.0999999999999999E-2</v>
      </c>
      <c r="AW544" s="2">
        <v>0.4</v>
      </c>
      <c r="AX544" s="1">
        <v>735</v>
      </c>
      <c r="AY544" s="2">
        <v>129</v>
      </c>
      <c r="AZ544" s="9">
        <v>5.5E-2</v>
      </c>
      <c r="BA544" s="2">
        <v>1</v>
      </c>
      <c r="BB544" s="19">
        <f t="shared" si="151"/>
        <v>40352</v>
      </c>
      <c r="BC544" s="20">
        <f t="shared" si="152"/>
        <v>950.35046167190342</v>
      </c>
      <c r="BD544" s="23">
        <f t="shared" si="148"/>
        <v>6.1525231718306164E-2</v>
      </c>
      <c r="BE544" s="24">
        <f t="shared" si="149"/>
        <v>1.4490120035676819E-3</v>
      </c>
      <c r="BF544" s="25">
        <f t="shared" si="150"/>
        <v>950.35046167190342</v>
      </c>
    </row>
    <row r="545" spans="1:58">
      <c r="A545" t="s">
        <v>17</v>
      </c>
      <c r="B545" t="s">
        <v>17</v>
      </c>
      <c r="C545" t="s">
        <v>403</v>
      </c>
      <c r="D545">
        <v>13</v>
      </c>
      <c r="E545" t="s">
        <v>417</v>
      </c>
      <c r="F545" s="5">
        <v>1701</v>
      </c>
      <c r="G545">
        <v>183</v>
      </c>
      <c r="H545" s="11">
        <v>0.06</v>
      </c>
      <c r="I545">
        <v>0.6</v>
      </c>
      <c r="J545" s="6">
        <v>2292</v>
      </c>
      <c r="K545">
        <v>276</v>
      </c>
      <c r="L545" s="8">
        <v>5.1999999999999998E-2</v>
      </c>
      <c r="M545">
        <v>0.6</v>
      </c>
      <c r="N545" s="6">
        <v>9822</v>
      </c>
      <c r="O545">
        <v>544</v>
      </c>
      <c r="P545" s="8">
        <v>5.0999999999999997E-2</v>
      </c>
      <c r="Q545">
        <v>0.3</v>
      </c>
      <c r="R545" s="6">
        <v>1688</v>
      </c>
      <c r="S545">
        <v>171</v>
      </c>
      <c r="T545" s="11">
        <v>0.06</v>
      </c>
      <c r="U545">
        <v>0.6</v>
      </c>
      <c r="V545" s="6">
        <v>1822</v>
      </c>
      <c r="W545">
        <v>187</v>
      </c>
      <c r="X545" s="8">
        <v>5.8999999999999997E-2</v>
      </c>
      <c r="Y545">
        <v>0.6</v>
      </c>
      <c r="Z545" s="6">
        <v>2378</v>
      </c>
      <c r="AA545" s="2">
        <v>262</v>
      </c>
      <c r="AB545" s="9">
        <v>5.6000000000000001E-2</v>
      </c>
      <c r="AC545" s="2">
        <v>0.6</v>
      </c>
      <c r="AD545" s="6">
        <v>1569</v>
      </c>
      <c r="AE545" s="2">
        <v>196</v>
      </c>
      <c r="AF545" s="9">
        <v>4.7E-2</v>
      </c>
      <c r="AG545" s="2">
        <v>0.6</v>
      </c>
      <c r="AH545" s="6">
        <v>3699</v>
      </c>
      <c r="AI545">
        <v>288</v>
      </c>
      <c r="AJ545" s="8">
        <v>5.8999999999999997E-2</v>
      </c>
      <c r="AK545">
        <v>0.5</v>
      </c>
      <c r="AL545" s="6">
        <v>1241</v>
      </c>
      <c r="AM545">
        <v>173</v>
      </c>
      <c r="AN545" s="8">
        <v>4.4999999999999998E-2</v>
      </c>
      <c r="AO545">
        <v>0.6</v>
      </c>
      <c r="AP545" s="6">
        <v>4042</v>
      </c>
      <c r="AQ545">
        <v>316</v>
      </c>
      <c r="AR545" s="8">
        <v>5.2999999999999999E-2</v>
      </c>
      <c r="AS545">
        <v>0.4</v>
      </c>
      <c r="AT545" s="6">
        <v>4120</v>
      </c>
      <c r="AU545" s="2">
        <v>272</v>
      </c>
      <c r="AV545" s="9">
        <v>5.3999999999999999E-2</v>
      </c>
      <c r="AW545" s="2">
        <v>0.4</v>
      </c>
      <c r="AX545" s="1">
        <v>834</v>
      </c>
      <c r="AY545" s="2">
        <v>136</v>
      </c>
      <c r="AZ545" s="9">
        <v>6.3E-2</v>
      </c>
      <c r="BA545" s="2">
        <v>1</v>
      </c>
      <c r="BB545" s="19">
        <f t="shared" si="151"/>
        <v>35208</v>
      </c>
      <c r="BC545" s="20">
        <f t="shared" si="152"/>
        <v>939.19114135515565</v>
      </c>
      <c r="BD545" s="23">
        <f t="shared" si="148"/>
        <v>5.3682106421940018E-2</v>
      </c>
      <c r="BE545" s="24">
        <f t="shared" si="149"/>
        <v>1.4319972392856956E-3</v>
      </c>
      <c r="BF545" s="25">
        <f t="shared" si="150"/>
        <v>939.19114135515554</v>
      </c>
    </row>
    <row r="546" spans="1:58">
      <c r="A546" t="s">
        <v>17</v>
      </c>
      <c r="B546" t="s">
        <v>17</v>
      </c>
      <c r="C546" t="s">
        <v>403</v>
      </c>
      <c r="D546">
        <v>14</v>
      </c>
      <c r="E546" t="s">
        <v>418</v>
      </c>
      <c r="F546" s="5">
        <v>2242</v>
      </c>
      <c r="G546">
        <v>33</v>
      </c>
      <c r="H546" s="11">
        <v>0.08</v>
      </c>
      <c r="I546">
        <v>0.1</v>
      </c>
      <c r="J546" s="6">
        <v>3292</v>
      </c>
      <c r="K546">
        <v>44</v>
      </c>
      <c r="L546" s="8">
        <v>7.4999999999999997E-2</v>
      </c>
      <c r="M546">
        <v>0.1</v>
      </c>
      <c r="N546" s="6">
        <v>11928</v>
      </c>
      <c r="O546">
        <v>96</v>
      </c>
      <c r="P546" s="8">
        <v>6.2E-2</v>
      </c>
      <c r="Q546">
        <v>0.1</v>
      </c>
      <c r="R546" s="6">
        <v>2182</v>
      </c>
      <c r="S546">
        <v>42</v>
      </c>
      <c r="T546" s="8">
        <v>7.6999999999999999E-2</v>
      </c>
      <c r="U546">
        <v>0.2</v>
      </c>
      <c r="V546" s="6">
        <v>2619</v>
      </c>
      <c r="W546">
        <v>46</v>
      </c>
      <c r="X546" s="8">
        <v>8.5000000000000006E-2</v>
      </c>
      <c r="Y546">
        <v>0.1</v>
      </c>
      <c r="Z546" s="6">
        <v>3317</v>
      </c>
      <c r="AA546" s="2">
        <v>65</v>
      </c>
      <c r="AB546" s="9">
        <v>7.8E-2</v>
      </c>
      <c r="AC546" s="2">
        <v>0.2</v>
      </c>
      <c r="AD546" s="6">
        <v>2555</v>
      </c>
      <c r="AE546" s="2">
        <v>74</v>
      </c>
      <c r="AF546" s="9">
        <v>7.6999999999999999E-2</v>
      </c>
      <c r="AG546" s="2">
        <v>0.2</v>
      </c>
      <c r="AH546" s="6">
        <v>5140</v>
      </c>
      <c r="AI546">
        <v>63</v>
      </c>
      <c r="AJ546" s="8">
        <v>8.2000000000000003E-2</v>
      </c>
      <c r="AK546">
        <v>0.1</v>
      </c>
      <c r="AL546" s="6">
        <v>2109</v>
      </c>
      <c r="AM546">
        <v>66</v>
      </c>
      <c r="AN546" s="8">
        <v>7.5999999999999998E-2</v>
      </c>
      <c r="AO546">
        <v>0.2</v>
      </c>
      <c r="AP546" s="6">
        <v>5657</v>
      </c>
      <c r="AQ546">
        <v>61</v>
      </c>
      <c r="AR546" s="8">
        <v>7.4999999999999997E-2</v>
      </c>
      <c r="AS546">
        <v>0.1</v>
      </c>
      <c r="AT546" s="6">
        <v>5909</v>
      </c>
      <c r="AU546" s="2">
        <v>56</v>
      </c>
      <c r="AV546" s="9">
        <v>7.6999999999999999E-2</v>
      </c>
      <c r="AW546" s="2">
        <v>0.1</v>
      </c>
      <c r="AX546" s="6">
        <v>1006</v>
      </c>
      <c r="AY546" s="2">
        <v>119</v>
      </c>
      <c r="AZ546" s="9">
        <v>7.5999999999999998E-2</v>
      </c>
      <c r="BA546" s="2">
        <v>0.2</v>
      </c>
      <c r="BB546" s="19">
        <f t="shared" si="151"/>
        <v>47956</v>
      </c>
      <c r="BC546" s="20">
        <f t="shared" si="152"/>
        <v>234.8723057322851</v>
      </c>
      <c r="BD546" s="23">
        <f t="shared" si="148"/>
        <v>7.3119151771488172E-2</v>
      </c>
      <c r="BE546" s="24">
        <f t="shared" si="149"/>
        <v>3.5811293205768462E-4</v>
      </c>
      <c r="BF546" s="25">
        <f t="shared" si="150"/>
        <v>234.8723057322851</v>
      </c>
    </row>
    <row r="547" spans="1:58">
      <c r="A547" t="s">
        <v>17</v>
      </c>
      <c r="B547" t="s">
        <v>17</v>
      </c>
      <c r="C547" t="s">
        <v>403</v>
      </c>
      <c r="D547">
        <v>15</v>
      </c>
      <c r="E547" t="s">
        <v>419</v>
      </c>
      <c r="F547" s="5">
        <v>1312</v>
      </c>
      <c r="G547">
        <v>127</v>
      </c>
      <c r="H547" s="8">
        <v>4.7E-2</v>
      </c>
      <c r="I547">
        <v>0.5</v>
      </c>
      <c r="J547" s="6">
        <v>1679</v>
      </c>
      <c r="K547">
        <v>116</v>
      </c>
      <c r="L547" s="8">
        <v>3.7999999999999999E-2</v>
      </c>
      <c r="M547">
        <v>0.3</v>
      </c>
      <c r="N547" s="6">
        <v>7168</v>
      </c>
      <c r="O547">
        <v>307</v>
      </c>
      <c r="P547" s="8">
        <v>3.6999999999999998E-2</v>
      </c>
      <c r="Q547">
        <v>0.2</v>
      </c>
      <c r="R547" s="6">
        <v>1399</v>
      </c>
      <c r="S547">
        <v>121</v>
      </c>
      <c r="T547" s="11">
        <v>0.05</v>
      </c>
      <c r="U547">
        <v>0.4</v>
      </c>
      <c r="V547" s="6">
        <v>1418</v>
      </c>
      <c r="W547">
        <v>140</v>
      </c>
      <c r="X547" s="8">
        <v>4.5999999999999999E-2</v>
      </c>
      <c r="Y547">
        <v>0.5</v>
      </c>
      <c r="Z547" s="6">
        <v>1753</v>
      </c>
      <c r="AA547" s="2">
        <v>162</v>
      </c>
      <c r="AB547" s="9">
        <v>4.1000000000000002E-2</v>
      </c>
      <c r="AC547" s="2">
        <v>0.4</v>
      </c>
      <c r="AD547" s="6">
        <v>1595</v>
      </c>
      <c r="AE547" s="2">
        <v>138</v>
      </c>
      <c r="AF547" s="9">
        <v>4.8000000000000001E-2</v>
      </c>
      <c r="AG547" s="2">
        <v>0.4</v>
      </c>
      <c r="AH547" s="6">
        <v>3090</v>
      </c>
      <c r="AI547">
        <v>193</v>
      </c>
      <c r="AJ547" s="8">
        <v>4.9000000000000002E-2</v>
      </c>
      <c r="AK547">
        <v>0.3</v>
      </c>
      <c r="AL547" s="6">
        <v>1295</v>
      </c>
      <c r="AM547">
        <v>113</v>
      </c>
      <c r="AN547" s="8">
        <v>4.5999999999999999E-2</v>
      </c>
      <c r="AO547">
        <v>0.4</v>
      </c>
      <c r="AP547" s="6">
        <v>3254</v>
      </c>
      <c r="AQ547">
        <v>183</v>
      </c>
      <c r="AR547" s="8">
        <v>4.2999999999999997E-2</v>
      </c>
      <c r="AS547">
        <v>0.2</v>
      </c>
      <c r="AT547" s="6">
        <v>4116</v>
      </c>
      <c r="AU547" s="2">
        <v>220</v>
      </c>
      <c r="AV547" s="9">
        <v>5.3999999999999999E-2</v>
      </c>
      <c r="AW547" s="2">
        <v>0.3</v>
      </c>
      <c r="AX547" s="1">
        <v>562</v>
      </c>
      <c r="AY547" s="2">
        <v>61</v>
      </c>
      <c r="AZ547" s="9">
        <v>4.2000000000000003E-2</v>
      </c>
      <c r="BA547" s="2">
        <v>0.5</v>
      </c>
      <c r="BB547" s="19">
        <f t="shared" si="151"/>
        <v>28641</v>
      </c>
      <c r="BC547" s="20">
        <f t="shared" si="152"/>
        <v>582.22933625848839</v>
      </c>
      <c r="BD547" s="23">
        <f t="shared" si="148"/>
        <v>4.3669314077220633E-2</v>
      </c>
      <c r="BE547" s="24">
        <f t="shared" si="149"/>
        <v>8.8773282183037016E-4</v>
      </c>
      <c r="BF547" s="25">
        <f t="shared" si="150"/>
        <v>582.22933625848839</v>
      </c>
    </row>
    <row r="548" spans="1:58">
      <c r="A548" t="s">
        <v>17</v>
      </c>
      <c r="B548" t="s">
        <v>17</v>
      </c>
      <c r="C548" t="s">
        <v>403</v>
      </c>
      <c r="D548">
        <v>16</v>
      </c>
      <c r="E548" t="s">
        <v>420</v>
      </c>
      <c r="F548">
        <v>395</v>
      </c>
      <c r="G548">
        <v>102</v>
      </c>
      <c r="H548" s="8">
        <v>1.4E-2</v>
      </c>
      <c r="I548">
        <v>0.4</v>
      </c>
      <c r="J548" s="1">
        <v>693</v>
      </c>
      <c r="K548">
        <v>118</v>
      </c>
      <c r="L548" s="8">
        <v>1.6E-2</v>
      </c>
      <c r="M548">
        <v>0.3</v>
      </c>
      <c r="N548" s="6">
        <v>2094</v>
      </c>
      <c r="O548">
        <v>296</v>
      </c>
      <c r="P548" s="8">
        <v>1.0999999999999999E-2</v>
      </c>
      <c r="Q548">
        <v>0.2</v>
      </c>
      <c r="R548" s="1">
        <v>524</v>
      </c>
      <c r="S548">
        <v>118</v>
      </c>
      <c r="T548" s="8">
        <v>1.9E-2</v>
      </c>
      <c r="U548">
        <v>0.4</v>
      </c>
      <c r="V548" s="1">
        <v>514</v>
      </c>
      <c r="W548">
        <v>133</v>
      </c>
      <c r="X548" s="8">
        <v>1.7000000000000001E-2</v>
      </c>
      <c r="Y548">
        <v>0.4</v>
      </c>
      <c r="Z548" s="1">
        <v>782</v>
      </c>
      <c r="AA548" s="2">
        <v>161</v>
      </c>
      <c r="AB548" s="9">
        <v>1.7999999999999999E-2</v>
      </c>
      <c r="AC548" s="2">
        <v>0.4</v>
      </c>
      <c r="AD548" s="1">
        <v>542</v>
      </c>
      <c r="AE548" s="2">
        <v>131</v>
      </c>
      <c r="AF548" s="9">
        <v>1.6E-2</v>
      </c>
      <c r="AG548" s="2">
        <v>0.4</v>
      </c>
      <c r="AH548" s="6">
        <v>1087</v>
      </c>
      <c r="AI548">
        <v>184</v>
      </c>
      <c r="AJ548" s="8">
        <v>1.7000000000000001E-2</v>
      </c>
      <c r="AK548">
        <v>0.3</v>
      </c>
      <c r="AL548" s="1">
        <v>533</v>
      </c>
      <c r="AM548">
        <v>102</v>
      </c>
      <c r="AN548" s="8">
        <v>1.9E-2</v>
      </c>
      <c r="AO548">
        <v>0.4</v>
      </c>
      <c r="AP548" s="6">
        <v>1134</v>
      </c>
      <c r="AQ548">
        <v>179</v>
      </c>
      <c r="AR548" s="8">
        <v>1.4999999999999999E-2</v>
      </c>
      <c r="AS548">
        <v>0.2</v>
      </c>
      <c r="AT548" s="6">
        <v>1459</v>
      </c>
      <c r="AU548" s="2">
        <v>200</v>
      </c>
      <c r="AV548" s="9">
        <v>1.9E-2</v>
      </c>
      <c r="AW548" s="2">
        <v>0.3</v>
      </c>
      <c r="AX548" s="1">
        <v>108</v>
      </c>
      <c r="AY548" s="2">
        <v>52</v>
      </c>
      <c r="AZ548" s="9">
        <v>8.0000000000000002E-3</v>
      </c>
      <c r="BA548" s="2">
        <v>0.4</v>
      </c>
      <c r="BB548" s="19">
        <f t="shared" si="151"/>
        <v>9865</v>
      </c>
      <c r="BC548" s="20">
        <f t="shared" si="152"/>
        <v>552.85079361433498</v>
      </c>
      <c r="BD548" s="23">
        <f t="shared" si="148"/>
        <v>1.5041296860157869E-2</v>
      </c>
      <c r="BE548" s="24">
        <f t="shared" si="149"/>
        <v>8.4293896666265411E-4</v>
      </c>
      <c r="BF548" s="25">
        <f t="shared" si="150"/>
        <v>552.85079361433498</v>
      </c>
    </row>
    <row r="549" spans="1:58">
      <c r="A549" t="s">
        <v>17</v>
      </c>
      <c r="B549" t="s">
        <v>17</v>
      </c>
      <c r="C549" t="s">
        <v>403</v>
      </c>
      <c r="D549">
        <v>16.3</v>
      </c>
      <c r="BB549" s="19"/>
      <c r="BC549" s="16"/>
      <c r="BD549" s="16"/>
      <c r="BE549" s="16"/>
      <c r="BF549" s="15"/>
    </row>
    <row r="550" spans="1:58">
      <c r="A550" t="s">
        <v>17</v>
      </c>
      <c r="B550" t="s">
        <v>17</v>
      </c>
      <c r="C550" t="s">
        <v>403</v>
      </c>
      <c r="D550">
        <v>17</v>
      </c>
      <c r="E550" t="s">
        <v>421</v>
      </c>
      <c r="F550">
        <v>38.1</v>
      </c>
      <c r="G550">
        <v>0.5</v>
      </c>
      <c r="H550" t="s">
        <v>38</v>
      </c>
      <c r="J550" s="1">
        <v>38.200000000000003</v>
      </c>
      <c r="K550">
        <v>0.5</v>
      </c>
      <c r="L550" t="s">
        <v>38</v>
      </c>
      <c r="N550" s="1">
        <v>37.299999999999997</v>
      </c>
      <c r="O550">
        <v>0.3</v>
      </c>
      <c r="P550" t="s">
        <v>38</v>
      </c>
      <c r="R550" s="1">
        <v>38.4</v>
      </c>
      <c r="S550">
        <v>0.5</v>
      </c>
      <c r="T550" t="s">
        <v>38</v>
      </c>
      <c r="V550" s="1">
        <v>38.700000000000003</v>
      </c>
      <c r="W550">
        <v>0.8</v>
      </c>
      <c r="X550" t="s">
        <v>38</v>
      </c>
      <c r="Z550" s="1">
        <v>37.4</v>
      </c>
      <c r="AA550" s="2">
        <v>0.5</v>
      </c>
      <c r="AB550" s="2" t="s">
        <v>38</v>
      </c>
      <c r="AD550" s="1">
        <v>38.799999999999997</v>
      </c>
      <c r="AE550" s="2">
        <v>0.5</v>
      </c>
      <c r="AF550" s="2" t="s">
        <v>38</v>
      </c>
      <c r="AH550" s="1">
        <v>39.299999999999997</v>
      </c>
      <c r="AI550">
        <v>0.5</v>
      </c>
      <c r="AJ550" t="s">
        <v>38</v>
      </c>
      <c r="AL550" s="1">
        <v>37.9</v>
      </c>
      <c r="AM550">
        <v>0.7</v>
      </c>
      <c r="AN550" t="s">
        <v>38</v>
      </c>
      <c r="AP550" s="1">
        <v>38.200000000000003</v>
      </c>
      <c r="AQ550">
        <v>0.4</v>
      </c>
      <c r="AR550" t="s">
        <v>38</v>
      </c>
      <c r="AT550" s="1">
        <v>37.9</v>
      </c>
      <c r="AU550" s="2">
        <v>0.5</v>
      </c>
      <c r="AV550" s="2" t="s">
        <v>38</v>
      </c>
      <c r="AX550" s="1">
        <v>37.700000000000003</v>
      </c>
      <c r="AY550" s="2">
        <v>0.9</v>
      </c>
      <c r="AZ550" s="2" t="s">
        <v>38</v>
      </c>
      <c r="BB550" s="39">
        <f>AVERAGE(F550,J550,N550,R550,V550,Z550,AD550,AH550,AL550,AP550,AT550,AX550)</f>
        <v>38.158333333333324</v>
      </c>
      <c r="BC550" s="40">
        <f>SQRT(SUM((G550^2),(K550^2),(O550^2),(S550^2),(W550^2),(AA550^2),(AE550^2),(AI550^2),(AM550^2),(AQ550^2),(AU550^2),(AY550^2))/144)</f>
        <v>0.16541194367732673</v>
      </c>
      <c r="BD550" s="28" t="s">
        <v>38</v>
      </c>
      <c r="BE550" s="28" t="s">
        <v>38</v>
      </c>
      <c r="BF550" s="15"/>
    </row>
    <row r="551" spans="1:58">
      <c r="A551" t="s">
        <v>17</v>
      </c>
      <c r="B551" t="s">
        <v>17</v>
      </c>
      <c r="C551" t="s">
        <v>403</v>
      </c>
      <c r="D551">
        <v>17.3</v>
      </c>
      <c r="BB551" s="19"/>
      <c r="BC551" s="16"/>
      <c r="BD551" s="16"/>
      <c r="BE551" s="16"/>
      <c r="BF551" s="15"/>
    </row>
    <row r="552" spans="1:58">
      <c r="A552" t="s">
        <v>17</v>
      </c>
      <c r="B552" t="s">
        <v>17</v>
      </c>
      <c r="C552" t="s">
        <v>403</v>
      </c>
      <c r="D552">
        <v>18</v>
      </c>
      <c r="E552" t="s">
        <v>272</v>
      </c>
      <c r="F552" s="5">
        <v>21097</v>
      </c>
      <c r="G552">
        <v>0</v>
      </c>
      <c r="H552" s="11">
        <v>0.75</v>
      </c>
      <c r="I552">
        <v>0</v>
      </c>
      <c r="J552" s="6">
        <v>32883</v>
      </c>
      <c r="K552">
        <v>25</v>
      </c>
      <c r="L552" s="11">
        <v>0.75</v>
      </c>
      <c r="M552">
        <v>0.1</v>
      </c>
      <c r="N552" s="6">
        <v>143056</v>
      </c>
      <c r="O552">
        <v>0</v>
      </c>
      <c r="P552" s="11">
        <v>0.74</v>
      </c>
      <c r="Q552">
        <v>0</v>
      </c>
      <c r="R552" s="6">
        <v>21252</v>
      </c>
      <c r="S552">
        <v>38</v>
      </c>
      <c r="T552" s="8">
        <v>0.753</v>
      </c>
      <c r="U552">
        <v>0.1</v>
      </c>
      <c r="V552" s="6">
        <v>23544</v>
      </c>
      <c r="W552">
        <v>43</v>
      </c>
      <c r="X552" s="8">
        <v>0.76300000000000001</v>
      </c>
      <c r="Y552">
        <v>0.1</v>
      </c>
      <c r="Z552" s="6">
        <v>31406</v>
      </c>
      <c r="AA552" s="2">
        <v>115</v>
      </c>
      <c r="AB552" s="9">
        <v>0.74099999999999999</v>
      </c>
      <c r="AC552" s="2">
        <v>0.3</v>
      </c>
      <c r="AD552" s="6">
        <v>25147</v>
      </c>
      <c r="AE552" s="2">
        <v>64</v>
      </c>
      <c r="AF552" s="9">
        <v>0.754</v>
      </c>
      <c r="AG552" s="2">
        <v>0.2</v>
      </c>
      <c r="AH552" s="6">
        <v>48069</v>
      </c>
      <c r="AI552">
        <v>91</v>
      </c>
      <c r="AJ552" s="8">
        <v>0.76700000000000002</v>
      </c>
      <c r="AK552">
        <v>0.1</v>
      </c>
      <c r="AL552" s="6">
        <v>20754</v>
      </c>
      <c r="AM552">
        <v>62</v>
      </c>
      <c r="AN552" s="8">
        <v>0.745</v>
      </c>
      <c r="AO552">
        <v>0.2</v>
      </c>
      <c r="AP552" s="6">
        <v>58689</v>
      </c>
      <c r="AQ552">
        <v>39</v>
      </c>
      <c r="AR552" s="8">
        <v>0.77600000000000002</v>
      </c>
      <c r="AS552">
        <v>0.1</v>
      </c>
      <c r="AT552" s="6">
        <v>58688</v>
      </c>
      <c r="AU552" s="2">
        <v>0</v>
      </c>
      <c r="AV552" s="9">
        <v>0.76900000000000002</v>
      </c>
      <c r="AW552" s="2">
        <v>0</v>
      </c>
      <c r="AX552" s="6">
        <v>10008</v>
      </c>
      <c r="AY552" s="2">
        <v>77</v>
      </c>
      <c r="AZ552" s="9">
        <v>0.754</v>
      </c>
      <c r="BA552" s="2">
        <v>0.6</v>
      </c>
      <c r="BB552" s="19">
        <f>SUM(F552,J552,N552,R552,V552,Z552,AD552,AH552,AL552,AP552,AT552,AX552)</f>
        <v>494593</v>
      </c>
      <c r="BC552" s="20">
        <f>SQRT((G552^2)+(K552^2)+(O552^2)+(S552^2)+(W552^2)+(AA552^2)+(AE552^2)+(AI552^2)+(AM552^2)+(AQ552^2)+(AU552^2)+(AY552^2))</f>
        <v>202.02475095888622</v>
      </c>
      <c r="BD552" s="23">
        <f>(BB552/$BB$532)</f>
        <v>0.75411253299098435</v>
      </c>
      <c r="BE552" s="24">
        <f>(SQRT((BC552^2)-((BB552/$BB$532)^2)*($BC$532^2)))/$BB$532</f>
        <v>3.0802982790390984E-4</v>
      </c>
      <c r="BF552" s="25">
        <f>SQRT((($BB$532^2)*(BE552^2))+((BD552^2)*($BC$532^2)))</f>
        <v>202.02475095888622</v>
      </c>
    </row>
    <row r="553" spans="1:58">
      <c r="A553" t="s">
        <v>17</v>
      </c>
      <c r="B553" t="s">
        <v>17</v>
      </c>
      <c r="C553" t="s">
        <v>403</v>
      </c>
      <c r="D553">
        <v>19</v>
      </c>
      <c r="E553" t="s">
        <v>422</v>
      </c>
      <c r="F553" s="5">
        <v>20132</v>
      </c>
      <c r="G553">
        <v>115</v>
      </c>
      <c r="H553" s="8">
        <v>0.71499999999999997</v>
      </c>
      <c r="I553">
        <v>0.4</v>
      </c>
      <c r="J553" s="6">
        <v>31339</v>
      </c>
      <c r="K553">
        <v>168</v>
      </c>
      <c r="L553" s="8">
        <v>0.71499999999999997</v>
      </c>
      <c r="M553">
        <v>0.4</v>
      </c>
      <c r="N553" s="6">
        <v>136260</v>
      </c>
      <c r="O553">
        <v>379</v>
      </c>
      <c r="P553" s="8">
        <v>0.70499999999999996</v>
      </c>
      <c r="Q553">
        <v>0.2</v>
      </c>
      <c r="R553" s="6">
        <v>20256</v>
      </c>
      <c r="S553">
        <v>102</v>
      </c>
      <c r="T553" s="8">
        <v>0.71799999999999997</v>
      </c>
      <c r="U553">
        <v>0.4</v>
      </c>
      <c r="V553" s="6">
        <v>22198</v>
      </c>
      <c r="W553">
        <v>154</v>
      </c>
      <c r="X553" s="11">
        <v>0.72</v>
      </c>
      <c r="Y553">
        <v>0.5</v>
      </c>
      <c r="Z553" s="6">
        <v>29680</v>
      </c>
      <c r="AA553" s="2">
        <v>237</v>
      </c>
      <c r="AB553" s="10">
        <v>0.7</v>
      </c>
      <c r="AC553" s="2">
        <v>0.6</v>
      </c>
      <c r="AD553" s="6">
        <v>23980</v>
      </c>
      <c r="AE553" s="2">
        <v>143</v>
      </c>
      <c r="AF553" s="9">
        <v>0.71899999999999997</v>
      </c>
      <c r="AG553" s="2">
        <v>0.4</v>
      </c>
      <c r="AH553" s="6">
        <v>45994</v>
      </c>
      <c r="AI553">
        <v>250</v>
      </c>
      <c r="AJ553" s="8">
        <v>0.73399999999999999</v>
      </c>
      <c r="AK553">
        <v>0.4</v>
      </c>
      <c r="AL553" s="6">
        <v>19772</v>
      </c>
      <c r="AM553">
        <v>182</v>
      </c>
      <c r="AN553" s="11">
        <v>0.71</v>
      </c>
      <c r="AO553">
        <v>0.7</v>
      </c>
      <c r="AP553" s="6">
        <v>56057</v>
      </c>
      <c r="AQ553">
        <v>215</v>
      </c>
      <c r="AR553" s="8">
        <v>0.74099999999999999</v>
      </c>
      <c r="AS553">
        <v>0.3</v>
      </c>
      <c r="AT553" s="6">
        <v>55753</v>
      </c>
      <c r="AU553" s="2">
        <v>284</v>
      </c>
      <c r="AV553" s="9">
        <v>0.73099999999999998</v>
      </c>
      <c r="AW553" s="2">
        <v>0.4</v>
      </c>
      <c r="AX553" s="6">
        <v>9425</v>
      </c>
      <c r="AY553" s="2">
        <v>114</v>
      </c>
      <c r="AZ553" s="10">
        <v>0.71</v>
      </c>
      <c r="BA553" s="2">
        <v>0.9</v>
      </c>
      <c r="BB553" s="19">
        <f>SUM(F553,J553,N553,R553,V553,Z553,AD553,AH553,AL553,AP553,AT553,AX553)</f>
        <v>470846</v>
      </c>
      <c r="BC553" s="20">
        <f>SQRT((G553^2)+(K553^2)+(O553^2)+(S553^2)+(W553^2)+(AA553^2)+(AE553^2)+(AI553^2)+(AM553^2)+(AQ553^2)+(AU553^2)+(AY553^2))</f>
        <v>728.92317839399232</v>
      </c>
      <c r="BD553" s="23">
        <f>(BB553/$BB$532)</f>
        <v>0.71790516588118514</v>
      </c>
      <c r="BE553" s="24">
        <f>(SQRT((BC553^2)-((BB553/$BB$532)^2)*($BC$532^2)))/$BB$532</f>
        <v>1.1113988762771264E-3</v>
      </c>
      <c r="BF553" s="25">
        <f>SQRT((($BB$532^2)*(BE553^2))+((BD553^2)*($BC$532^2)))</f>
        <v>728.92317839399232</v>
      </c>
    </row>
    <row r="554" spans="1:58">
      <c r="A554" t="s">
        <v>17</v>
      </c>
      <c r="B554" t="s">
        <v>17</v>
      </c>
      <c r="C554" t="s">
        <v>403</v>
      </c>
      <c r="D554">
        <v>20</v>
      </c>
      <c r="E554" t="s">
        <v>423</v>
      </c>
      <c r="F554" s="5">
        <v>4944</v>
      </c>
      <c r="G554">
        <v>138</v>
      </c>
      <c r="H554" s="8">
        <v>0.17599999999999999</v>
      </c>
      <c r="I554">
        <v>0.5</v>
      </c>
      <c r="J554" s="6">
        <v>6994</v>
      </c>
      <c r="K554">
        <v>244</v>
      </c>
      <c r="L554" s="11">
        <v>0.16</v>
      </c>
      <c r="M554">
        <v>0.6</v>
      </c>
      <c r="N554" s="6">
        <v>26715</v>
      </c>
      <c r="O554">
        <v>470</v>
      </c>
      <c r="P554" s="8">
        <v>0.13800000000000001</v>
      </c>
      <c r="Q554">
        <v>0.2</v>
      </c>
      <c r="R554" s="6">
        <v>5048</v>
      </c>
      <c r="S554">
        <v>186</v>
      </c>
      <c r="T554" s="8">
        <v>0.17899999999999999</v>
      </c>
      <c r="U554">
        <v>0.7</v>
      </c>
      <c r="V554" s="6">
        <v>5668</v>
      </c>
      <c r="W554">
        <v>191</v>
      </c>
      <c r="X554" s="8">
        <v>0.184</v>
      </c>
      <c r="Y554">
        <v>0.6</v>
      </c>
      <c r="Z554" s="6">
        <v>7253</v>
      </c>
      <c r="AA554" s="2">
        <v>220</v>
      </c>
      <c r="AB554" s="9">
        <v>0.17100000000000001</v>
      </c>
      <c r="AC554" s="2">
        <v>0.5</v>
      </c>
      <c r="AD554" s="6">
        <v>5689</v>
      </c>
      <c r="AE554" s="2">
        <v>182</v>
      </c>
      <c r="AF554" s="9">
        <v>0.17100000000000001</v>
      </c>
      <c r="AG554" s="2">
        <v>0.5</v>
      </c>
      <c r="AH554" s="6">
        <v>11494</v>
      </c>
      <c r="AI554">
        <v>252</v>
      </c>
      <c r="AJ554" s="8">
        <v>0.183</v>
      </c>
      <c r="AK554">
        <v>0.4</v>
      </c>
      <c r="AL554" s="6">
        <v>4671</v>
      </c>
      <c r="AM554">
        <v>174</v>
      </c>
      <c r="AN554" s="8">
        <v>0.16800000000000001</v>
      </c>
      <c r="AO554">
        <v>0.6</v>
      </c>
      <c r="AP554" s="6">
        <v>12282</v>
      </c>
      <c r="AQ554">
        <v>285</v>
      </c>
      <c r="AR554" s="8">
        <v>0.16200000000000001</v>
      </c>
      <c r="AS554">
        <v>0.4</v>
      </c>
      <c r="AT554" s="6">
        <v>13752</v>
      </c>
      <c r="AU554" s="2">
        <v>253</v>
      </c>
      <c r="AV554" s="10">
        <v>0.18</v>
      </c>
      <c r="AW554" s="2">
        <v>0.3</v>
      </c>
      <c r="AX554" s="6">
        <v>2124</v>
      </c>
      <c r="AY554" s="2">
        <v>117</v>
      </c>
      <c r="AZ554" s="10">
        <v>0.16</v>
      </c>
      <c r="BA554" s="2">
        <v>0.9</v>
      </c>
      <c r="BB554" s="19">
        <f>SUM(F554,J554,N554,R554,V554,Z554,AD554,AH554,AL554,AP554,AT554,AX554)</f>
        <v>106634</v>
      </c>
      <c r="BC554" s="20">
        <f>SQRT((G554^2)+(K554^2)+(O554^2)+(S554^2)+(W554^2)+(AA554^2)+(AE554^2)+(AI554^2)+(AM554^2)+(AQ554^2)+(AU554^2)+(AY554^2))</f>
        <v>839.51414520542778</v>
      </c>
      <c r="BD554" s="23">
        <f>(BB554/$BB$532)</f>
        <v>0.16258627971475664</v>
      </c>
      <c r="BE554" s="24">
        <f>(SQRT((BC554^2)-((BB554/$BB$532)^2)*($BC$532^2)))/$BB$532</f>
        <v>1.2800183959793734E-3</v>
      </c>
      <c r="BF554" s="25">
        <f>SQRT((($BB$532^2)*(BE554^2))+((BD554^2)*($BC$532^2)))</f>
        <v>839.51414520542778</v>
      </c>
    </row>
    <row r="555" spans="1:58">
      <c r="A555" t="s">
        <v>17</v>
      </c>
      <c r="B555" t="s">
        <v>17</v>
      </c>
      <c r="C555" t="s">
        <v>403</v>
      </c>
      <c r="D555">
        <v>21</v>
      </c>
      <c r="E555" t="s">
        <v>34</v>
      </c>
      <c r="F555" s="5">
        <v>3949</v>
      </c>
      <c r="G555">
        <v>53</v>
      </c>
      <c r="H555" s="11">
        <v>0.14000000000000001</v>
      </c>
      <c r="I555">
        <v>0.2</v>
      </c>
      <c r="J555" s="6">
        <v>5664</v>
      </c>
      <c r="K555">
        <v>58</v>
      </c>
      <c r="L555" s="8">
        <v>0.129</v>
      </c>
      <c r="M555">
        <v>0.1</v>
      </c>
      <c r="N555" s="6">
        <v>21190</v>
      </c>
      <c r="O555">
        <v>102</v>
      </c>
      <c r="P555" s="11">
        <v>0.11</v>
      </c>
      <c r="Q555">
        <v>0.1</v>
      </c>
      <c r="R555" s="6">
        <v>4105</v>
      </c>
      <c r="S555">
        <v>57</v>
      </c>
      <c r="T555" s="8">
        <v>0.14599999999999999</v>
      </c>
      <c r="U555">
        <v>0.2</v>
      </c>
      <c r="V555" s="6">
        <v>4551</v>
      </c>
      <c r="W555">
        <v>58</v>
      </c>
      <c r="X555" s="8">
        <v>0.14799999999999999</v>
      </c>
      <c r="Y555">
        <v>0.2</v>
      </c>
      <c r="Z555" s="6">
        <v>5852</v>
      </c>
      <c r="AA555" s="2">
        <v>64</v>
      </c>
      <c r="AB555" s="9">
        <v>0.13800000000000001</v>
      </c>
      <c r="AC555" s="2">
        <v>0.2</v>
      </c>
      <c r="AD555" s="6">
        <v>4692</v>
      </c>
      <c r="AE555" s="2">
        <v>81</v>
      </c>
      <c r="AF555" s="9">
        <v>0.14099999999999999</v>
      </c>
      <c r="AG555" s="2">
        <v>0.2</v>
      </c>
      <c r="AH555" s="6">
        <v>9317</v>
      </c>
      <c r="AI555">
        <v>70</v>
      </c>
      <c r="AJ555" s="8">
        <v>0.14899999999999999</v>
      </c>
      <c r="AK555">
        <v>0.1</v>
      </c>
      <c r="AL555" s="6">
        <v>3937</v>
      </c>
      <c r="AM555">
        <v>83</v>
      </c>
      <c r="AN555" s="8">
        <v>0.14099999999999999</v>
      </c>
      <c r="AO555">
        <v>0.3</v>
      </c>
      <c r="AP555" s="6">
        <v>10045</v>
      </c>
      <c r="AQ555">
        <v>85</v>
      </c>
      <c r="AR555" s="8">
        <v>0.13300000000000001</v>
      </c>
      <c r="AS555">
        <v>0.1</v>
      </c>
      <c r="AT555" s="6">
        <v>11484</v>
      </c>
      <c r="AU555" s="2">
        <v>97</v>
      </c>
      <c r="AV555" s="10">
        <v>0.15</v>
      </c>
      <c r="AW555" s="2">
        <v>0.1</v>
      </c>
      <c r="AX555" s="6">
        <v>1676</v>
      </c>
      <c r="AY555" s="2">
        <v>27</v>
      </c>
      <c r="AZ555" s="9">
        <v>0.126</v>
      </c>
      <c r="BA555" s="2">
        <v>0.2</v>
      </c>
      <c r="BB555" s="19">
        <f>SUM(F555,J555,N555,R555,V555,Z555,AD555,AH555,AL555,AP555,AT555,AX555)</f>
        <v>86462</v>
      </c>
      <c r="BC555" s="20">
        <f>SQRT((G555^2)+(K555^2)+(O555^2)+(S555^2)+(W555^2)+(AA555^2)+(AE555^2)+(AI555^2)+(AM555^2)+(AQ555^2)+(AU555^2)+(AY555^2))</f>
        <v>250.99601590463541</v>
      </c>
      <c r="BD555" s="23">
        <f>(BB555/$BB$532)</f>
        <v>0.13182976270886668</v>
      </c>
      <c r="BE555" s="24">
        <f>(SQRT((BC555^2)-((BB555/$BB$532)^2)*($BC$532^2)))/$BB$532</f>
        <v>3.8269696765722526E-4</v>
      </c>
      <c r="BF555" s="25">
        <f>SQRT((($BB$532^2)*(BE555^2))+((BD555^2)*($BC$532^2)))</f>
        <v>250.99601590463541</v>
      </c>
    </row>
    <row r="556" spans="1:58">
      <c r="A556" t="s">
        <v>17</v>
      </c>
      <c r="B556" t="s">
        <v>17</v>
      </c>
      <c r="C556" t="s">
        <v>403</v>
      </c>
      <c r="D556">
        <v>21.3</v>
      </c>
      <c r="BB556" s="19"/>
      <c r="BC556" s="16"/>
      <c r="BD556" s="16"/>
      <c r="BE556" s="16"/>
      <c r="BF556" s="15"/>
    </row>
    <row r="557" spans="1:58">
      <c r="A557" t="s">
        <v>17</v>
      </c>
      <c r="B557" t="s">
        <v>17</v>
      </c>
      <c r="C557" t="s">
        <v>403</v>
      </c>
      <c r="D557">
        <v>22</v>
      </c>
      <c r="E557" t="s">
        <v>272</v>
      </c>
      <c r="F557" s="5">
        <v>21097</v>
      </c>
      <c r="G557">
        <v>0</v>
      </c>
      <c r="H557" s="5">
        <v>21097</v>
      </c>
      <c r="J557" s="6">
        <v>32883</v>
      </c>
      <c r="K557">
        <v>25</v>
      </c>
      <c r="L557" s="5">
        <v>32883</v>
      </c>
      <c r="N557" s="6">
        <v>143056</v>
      </c>
      <c r="O557">
        <v>0</v>
      </c>
      <c r="P557" s="5">
        <v>143056</v>
      </c>
      <c r="R557" s="6">
        <v>21252</v>
      </c>
      <c r="S557">
        <v>38</v>
      </c>
      <c r="T557" s="5">
        <v>21252</v>
      </c>
      <c r="V557" s="6">
        <v>23544</v>
      </c>
      <c r="W557">
        <v>43</v>
      </c>
      <c r="X557" s="5">
        <v>23544</v>
      </c>
      <c r="Z557" s="6">
        <v>31406</v>
      </c>
      <c r="AA557" s="2">
        <v>115</v>
      </c>
      <c r="AB557" s="7">
        <v>31406</v>
      </c>
      <c r="AD557" s="6">
        <v>25147</v>
      </c>
      <c r="AE557" s="2">
        <v>64</v>
      </c>
      <c r="AF557" s="7">
        <v>25147</v>
      </c>
      <c r="AH557" s="6">
        <v>48069</v>
      </c>
      <c r="AI557">
        <v>91</v>
      </c>
      <c r="AJ557" s="5">
        <v>48069</v>
      </c>
      <c r="AL557" s="6">
        <v>20754</v>
      </c>
      <c r="AM557">
        <v>62</v>
      </c>
      <c r="AN557" s="5">
        <v>20754</v>
      </c>
      <c r="AP557" s="6">
        <v>58689</v>
      </c>
      <c r="AQ557">
        <v>39</v>
      </c>
      <c r="AR557" s="5">
        <v>58689</v>
      </c>
      <c r="AT557" s="6">
        <v>58688</v>
      </c>
      <c r="AU557" s="2">
        <v>0</v>
      </c>
      <c r="AV557" s="7">
        <v>58688</v>
      </c>
      <c r="AX557" s="6">
        <v>10008</v>
      </c>
      <c r="AY557" s="2">
        <v>77</v>
      </c>
      <c r="AZ557" s="7">
        <v>10008</v>
      </c>
      <c r="BB557" s="19">
        <f>SUM(F557,J557,N557,R557,V557,Z557,AD557,AH557,AL557,AP557,AT557,AX557)</f>
        <v>494593</v>
      </c>
      <c r="BC557" s="20">
        <f>SQRT((G557^2)+(K557^2)+(O557^2)+(S557^2)+(W557^2)+(AA557^2)+(AE557^2)+(AI557^2)+(AM557^2)+(AQ557^2)+(AU557^2)+(AY557^2))</f>
        <v>202.02475095888622</v>
      </c>
      <c r="BD557" s="20">
        <f>SUM(H557,L557,P557,T557,X557,AB557,AF557,AJ557,AN557,AR557,AV557,AZ557)</f>
        <v>494593</v>
      </c>
      <c r="BE557" s="16"/>
      <c r="BF557" s="15"/>
    </row>
    <row r="558" spans="1:58">
      <c r="A558" t="s">
        <v>17</v>
      </c>
      <c r="B558" t="s">
        <v>17</v>
      </c>
      <c r="C558" t="s">
        <v>403</v>
      </c>
      <c r="D558">
        <v>23</v>
      </c>
      <c r="E558" t="s">
        <v>406</v>
      </c>
      <c r="F558" s="5">
        <v>10323</v>
      </c>
      <c r="G558">
        <v>75</v>
      </c>
      <c r="H558" s="8">
        <v>0.48899999999999999</v>
      </c>
      <c r="I558">
        <v>0.4</v>
      </c>
      <c r="J558" s="6">
        <v>16139</v>
      </c>
      <c r="K558">
        <v>85</v>
      </c>
      <c r="L558" s="8">
        <v>0.49099999999999999</v>
      </c>
      <c r="M558">
        <v>0.2</v>
      </c>
      <c r="N558" s="6">
        <v>69530</v>
      </c>
      <c r="O558">
        <v>72</v>
      </c>
      <c r="P558" s="8">
        <v>0.48599999999999999</v>
      </c>
      <c r="Q558">
        <v>0.1</v>
      </c>
      <c r="R558" s="6">
        <v>10328</v>
      </c>
      <c r="S558">
        <v>93</v>
      </c>
      <c r="T558" s="8">
        <v>0.48599999999999999</v>
      </c>
      <c r="U558">
        <v>0.4</v>
      </c>
      <c r="V558" s="6">
        <v>11312</v>
      </c>
      <c r="W558">
        <v>60</v>
      </c>
      <c r="X558" s="11">
        <v>0.48</v>
      </c>
      <c r="Y558">
        <v>0.3</v>
      </c>
      <c r="Z558" s="6">
        <v>15254</v>
      </c>
      <c r="AA558" s="2">
        <v>153</v>
      </c>
      <c r="AB558" s="9">
        <v>0.48599999999999999</v>
      </c>
      <c r="AC558" s="2">
        <v>0.4</v>
      </c>
      <c r="AD558" s="6">
        <v>11948</v>
      </c>
      <c r="AE558" s="2">
        <v>94</v>
      </c>
      <c r="AF558" s="9">
        <v>0.47499999999999998</v>
      </c>
      <c r="AG558" s="2">
        <v>0.3</v>
      </c>
      <c r="AH558" s="6">
        <v>22549</v>
      </c>
      <c r="AI558">
        <v>102</v>
      </c>
      <c r="AJ558" s="8">
        <v>0.46899999999999997</v>
      </c>
      <c r="AK558">
        <v>0.2</v>
      </c>
      <c r="AL558" s="6">
        <v>10049</v>
      </c>
      <c r="AM558">
        <v>96</v>
      </c>
      <c r="AN558" s="8">
        <v>0.48399999999999999</v>
      </c>
      <c r="AO558">
        <v>0.4</v>
      </c>
      <c r="AP558" s="6">
        <v>31122</v>
      </c>
      <c r="AQ558">
        <v>80</v>
      </c>
      <c r="AR558" s="11">
        <v>0.53</v>
      </c>
      <c r="AS558">
        <v>0.1</v>
      </c>
      <c r="AT558" s="6">
        <v>28144</v>
      </c>
      <c r="AU558" s="2">
        <v>110</v>
      </c>
      <c r="AV558" s="10">
        <v>0.48</v>
      </c>
      <c r="AW558" s="2">
        <v>0.2</v>
      </c>
      <c r="AX558" s="6">
        <v>4952</v>
      </c>
      <c r="AY558" s="2">
        <v>76</v>
      </c>
      <c r="AZ558" s="9">
        <v>0.495</v>
      </c>
      <c r="BA558" s="2">
        <v>0.4</v>
      </c>
      <c r="BB558" s="19">
        <f>SUM(F558,J558,N558,R558,V558,Z558,AD558,AH558,AL558,AP558,AT558,AX558)</f>
        <v>241650</v>
      </c>
      <c r="BC558" s="20">
        <f>SQRT((G558^2)+(K558^2)+(O558^2)+(S558^2)+(W558^2)+(AA558^2)+(AE558^2)+(AI558^2)+(AM558^2)+(AQ558^2)+(AU558^2)+(AY558^2))</f>
        <v>326.22691489207324</v>
      </c>
      <c r="BD558" s="23">
        <f>(BB558/$BB$557)</f>
        <v>0.48858354242781438</v>
      </c>
      <c r="BE558" s="24">
        <f>(SQRT((BC558^2)-((BB558/$BB$557)^2)*($BC$557^2)))/$BB$557</f>
        <v>6.2867023307365403E-4</v>
      </c>
      <c r="BF558" s="25">
        <f>SQRT((($BB$557^2)*(BE558^2))+((BD558^2)*($BC$557^2)))</f>
        <v>326.22691489207324</v>
      </c>
    </row>
    <row r="559" spans="1:58">
      <c r="A559" t="s">
        <v>17</v>
      </c>
      <c r="B559" t="s">
        <v>17</v>
      </c>
      <c r="C559" t="s">
        <v>403</v>
      </c>
      <c r="D559">
        <v>24</v>
      </c>
      <c r="E559" t="s">
        <v>407</v>
      </c>
      <c r="F559" s="5">
        <v>10774</v>
      </c>
      <c r="G559">
        <v>74</v>
      </c>
      <c r="H559" s="8">
        <v>0.51100000000000001</v>
      </c>
      <c r="I559">
        <v>0.4</v>
      </c>
      <c r="J559" s="6">
        <v>16744</v>
      </c>
      <c r="K559">
        <v>82</v>
      </c>
      <c r="L559" s="8">
        <v>0.50900000000000001</v>
      </c>
      <c r="M559">
        <v>0.2</v>
      </c>
      <c r="N559" s="6">
        <v>73526</v>
      </c>
      <c r="O559">
        <v>72</v>
      </c>
      <c r="P559" s="8">
        <v>0.51400000000000001</v>
      </c>
      <c r="Q559">
        <v>0.1</v>
      </c>
      <c r="R559" s="6">
        <v>10924</v>
      </c>
      <c r="S559">
        <v>94</v>
      </c>
      <c r="T559" s="8">
        <v>0.51400000000000001</v>
      </c>
      <c r="U559">
        <v>0.4</v>
      </c>
      <c r="V559" s="6">
        <v>12232</v>
      </c>
      <c r="W559">
        <v>66</v>
      </c>
      <c r="X559" s="11">
        <v>0.52</v>
      </c>
      <c r="Y559">
        <v>0.3</v>
      </c>
      <c r="Z559" s="6">
        <v>16152</v>
      </c>
      <c r="AA559" s="2">
        <v>98</v>
      </c>
      <c r="AB559" s="9">
        <v>0.51400000000000001</v>
      </c>
      <c r="AC559" s="2">
        <v>0.4</v>
      </c>
      <c r="AD559" s="6">
        <v>13199</v>
      </c>
      <c r="AE559" s="2">
        <v>90</v>
      </c>
      <c r="AF559" s="9">
        <v>0.52500000000000002</v>
      </c>
      <c r="AG559" s="2">
        <v>0.3</v>
      </c>
      <c r="AH559" s="6">
        <v>25520</v>
      </c>
      <c r="AI559">
        <v>105</v>
      </c>
      <c r="AJ559" s="8">
        <v>0.53100000000000003</v>
      </c>
      <c r="AK559">
        <v>0.2</v>
      </c>
      <c r="AL559" s="6">
        <v>10705</v>
      </c>
      <c r="AM559">
        <v>82</v>
      </c>
      <c r="AN559" s="8">
        <v>0.51600000000000001</v>
      </c>
      <c r="AO559">
        <v>0.4</v>
      </c>
      <c r="AP559" s="6">
        <v>27567</v>
      </c>
      <c r="AQ559">
        <v>59</v>
      </c>
      <c r="AR559" s="11">
        <v>0.47</v>
      </c>
      <c r="AS559">
        <v>0.1</v>
      </c>
      <c r="AT559" s="6">
        <v>30544</v>
      </c>
      <c r="AU559" s="2">
        <v>109</v>
      </c>
      <c r="AV559" s="10">
        <v>0.52</v>
      </c>
      <c r="AW559" s="2">
        <v>0.2</v>
      </c>
      <c r="AX559" s="6">
        <v>5056</v>
      </c>
      <c r="AY559" s="2">
        <v>31</v>
      </c>
      <c r="AZ559" s="9">
        <v>0.505</v>
      </c>
      <c r="BA559" s="2">
        <v>0.4</v>
      </c>
      <c r="BB559" s="19">
        <f>SUM(F559,J559,N559,R559,V559,Z559,AD559,AH559,AL559,AP559,AT559,AX559)</f>
        <v>252943</v>
      </c>
      <c r="BC559" s="20">
        <f>SQRT((G559^2)+(K559^2)+(O559^2)+(S559^2)+(W559^2)+(AA559^2)+(AE559^2)+(AI559^2)+(AM559^2)+(AQ559^2)+(AU559^2)+(AY559^2))</f>
        <v>286.97038174696706</v>
      </c>
      <c r="BD559" s="23">
        <f>(BB559/$BB$557)</f>
        <v>0.51141645757218557</v>
      </c>
      <c r="BE559" s="24">
        <f>(SQRT((BC559^2)-((BB559/$BB$557)^2)*($BC$557^2)))/$BB$557</f>
        <v>5.413057480080025E-4</v>
      </c>
      <c r="BF559" s="25">
        <f>SQRT((($BB$557^2)*(BE559^2))+((BD559^2)*($BC$557^2)))</f>
        <v>286.97038174696706</v>
      </c>
    </row>
    <row r="560" spans="1:58">
      <c r="A560" t="s">
        <v>17</v>
      </c>
      <c r="B560" t="s">
        <v>17</v>
      </c>
      <c r="C560" t="s">
        <v>403</v>
      </c>
      <c r="D560">
        <v>24.3</v>
      </c>
      <c r="BB560" s="19"/>
      <c r="BC560" s="16"/>
      <c r="BD560" s="16"/>
      <c r="BE560" s="16"/>
      <c r="BF560" s="15"/>
    </row>
    <row r="561" spans="1:58">
      <c r="A561" t="s">
        <v>17</v>
      </c>
      <c r="B561" t="s">
        <v>17</v>
      </c>
      <c r="C561" t="s">
        <v>403</v>
      </c>
      <c r="D561">
        <v>25</v>
      </c>
      <c r="E561" t="s">
        <v>34</v>
      </c>
      <c r="F561" s="5">
        <v>3949</v>
      </c>
      <c r="G561">
        <v>53</v>
      </c>
      <c r="H561" s="5">
        <v>3949</v>
      </c>
      <c r="J561" s="6">
        <v>5664</v>
      </c>
      <c r="K561">
        <v>58</v>
      </c>
      <c r="L561" s="5">
        <v>5664</v>
      </c>
      <c r="N561" s="6">
        <v>21190</v>
      </c>
      <c r="O561">
        <v>102</v>
      </c>
      <c r="P561" s="5">
        <v>21190</v>
      </c>
      <c r="R561" s="6">
        <v>4105</v>
      </c>
      <c r="S561">
        <v>57</v>
      </c>
      <c r="T561" s="5">
        <v>4105</v>
      </c>
      <c r="V561" s="6">
        <v>4551</v>
      </c>
      <c r="W561">
        <v>58</v>
      </c>
      <c r="X561" s="5">
        <v>4551</v>
      </c>
      <c r="Z561" s="6">
        <v>5852</v>
      </c>
      <c r="AA561" s="2">
        <v>64</v>
      </c>
      <c r="AB561" s="7">
        <v>5852</v>
      </c>
      <c r="AD561" s="6">
        <v>4692</v>
      </c>
      <c r="AE561" s="2">
        <v>81</v>
      </c>
      <c r="AF561" s="7">
        <v>4692</v>
      </c>
      <c r="AH561" s="6">
        <v>9317</v>
      </c>
      <c r="AI561">
        <v>70</v>
      </c>
      <c r="AJ561" s="5">
        <v>9317</v>
      </c>
      <c r="AL561" s="6">
        <v>3937</v>
      </c>
      <c r="AM561">
        <v>83</v>
      </c>
      <c r="AN561" s="5">
        <v>3937</v>
      </c>
      <c r="AP561" s="6">
        <v>10045</v>
      </c>
      <c r="AQ561">
        <v>85</v>
      </c>
      <c r="AR561" s="5">
        <v>10045</v>
      </c>
      <c r="AT561" s="6">
        <v>11484</v>
      </c>
      <c r="AU561" s="2">
        <v>97</v>
      </c>
      <c r="AV561" s="7">
        <v>11484</v>
      </c>
      <c r="AX561" s="6">
        <v>1676</v>
      </c>
      <c r="AY561" s="2">
        <v>27</v>
      </c>
      <c r="AZ561" s="7">
        <v>1676</v>
      </c>
      <c r="BB561" s="19">
        <f>SUM(F561,J561,N561,R561,V561,Z561,AD561,AH561,AL561,AP561,AT561,AX561)</f>
        <v>86462</v>
      </c>
      <c r="BC561" s="20">
        <f>SQRT((G561^2)+(K561^2)+(O561^2)+(S561^2)+(W561^2)+(AA561^2)+(AE561^2)+(AI561^2)+(AM561^2)+(AQ561^2)+(AU561^2)+(AY561^2))</f>
        <v>250.99601590463541</v>
      </c>
      <c r="BD561" s="20">
        <f>SUM(H561,L561,P561,T561,X561,AB561,AF561,AJ561,AN561,AR561,AV561,AZ561)</f>
        <v>86462</v>
      </c>
      <c r="BE561" s="16"/>
      <c r="BF561" s="15"/>
    </row>
    <row r="562" spans="1:58">
      <c r="A562" t="s">
        <v>17</v>
      </c>
      <c r="B562" t="s">
        <v>17</v>
      </c>
      <c r="C562" t="s">
        <v>403</v>
      </c>
      <c r="D562">
        <v>26</v>
      </c>
      <c r="E562" t="s">
        <v>406</v>
      </c>
      <c r="F562" s="5">
        <v>1720</v>
      </c>
      <c r="G562">
        <v>119</v>
      </c>
      <c r="H562" s="8">
        <v>0.436</v>
      </c>
      <c r="I562">
        <v>0.6</v>
      </c>
      <c r="J562" s="6">
        <v>2559</v>
      </c>
      <c r="K562">
        <v>59</v>
      </c>
      <c r="L562" s="8">
        <v>0.45200000000000001</v>
      </c>
      <c r="M562">
        <v>0.6</v>
      </c>
      <c r="N562" s="6">
        <v>9112</v>
      </c>
      <c r="O562">
        <v>83</v>
      </c>
      <c r="P562" s="11">
        <v>0.43</v>
      </c>
      <c r="Q562">
        <v>0.3</v>
      </c>
      <c r="R562" s="6">
        <v>1747</v>
      </c>
      <c r="S562">
        <v>38</v>
      </c>
      <c r="T562" s="8">
        <v>0.42599999999999999</v>
      </c>
      <c r="U562">
        <v>0.8</v>
      </c>
      <c r="V562" s="6">
        <v>1938</v>
      </c>
      <c r="W562">
        <v>41</v>
      </c>
      <c r="X562" s="8">
        <v>0.42599999999999999</v>
      </c>
      <c r="Y562">
        <v>0.9</v>
      </c>
      <c r="Z562" s="6">
        <v>2502</v>
      </c>
      <c r="AA562" s="2">
        <v>37</v>
      </c>
      <c r="AB562" s="9">
        <v>0.42799999999999999</v>
      </c>
      <c r="AC562" s="2">
        <v>0.4</v>
      </c>
      <c r="AD562" s="6">
        <v>1857</v>
      </c>
      <c r="AE562" s="2">
        <v>48</v>
      </c>
      <c r="AF562" s="9">
        <v>0.39600000000000002</v>
      </c>
      <c r="AG562" s="2">
        <v>0.7</v>
      </c>
      <c r="AH562" s="6">
        <v>3864</v>
      </c>
      <c r="AI562">
        <v>47</v>
      </c>
      <c r="AJ562" s="8">
        <v>0.41499999999999998</v>
      </c>
      <c r="AK562">
        <v>0.4</v>
      </c>
      <c r="AL562" s="6">
        <v>1625</v>
      </c>
      <c r="AM562">
        <v>53</v>
      </c>
      <c r="AN562" s="8">
        <v>0.41299999999999998</v>
      </c>
      <c r="AO562">
        <v>1.1000000000000001</v>
      </c>
      <c r="AP562" s="6">
        <v>4242</v>
      </c>
      <c r="AQ562">
        <v>72</v>
      </c>
      <c r="AR562" s="8">
        <v>0.42199999999999999</v>
      </c>
      <c r="AS562">
        <v>0.4</v>
      </c>
      <c r="AT562" s="6">
        <v>4481</v>
      </c>
      <c r="AU562" s="2">
        <v>37</v>
      </c>
      <c r="AV562" s="10">
        <v>0.39</v>
      </c>
      <c r="AW562" s="2">
        <v>0.4</v>
      </c>
      <c r="AX562" s="1">
        <v>713</v>
      </c>
      <c r="AY562" s="2">
        <v>119</v>
      </c>
      <c r="AZ562" s="9">
        <v>0.42499999999999999</v>
      </c>
      <c r="BA562" s="2">
        <v>0.7</v>
      </c>
      <c r="BB562" s="19">
        <f>SUM(F562,J562,N562,R562,V562,Z562,AD562,AH562,AL562,AP562,AT562,AX562)</f>
        <v>36360</v>
      </c>
      <c r="BC562" s="20">
        <f>SQRT((G562^2)+(K562^2)+(O562^2)+(S562^2)+(W562^2)+(AA562^2)+(AE562^2)+(AI562^2)+(AM562^2)+(AQ562^2)+(AU562^2)+(AY562^2))</f>
        <v>238.87444400772554</v>
      </c>
      <c r="BD562" s="23">
        <f>(BB562/$BB$561)</f>
        <v>0.42053156299877403</v>
      </c>
      <c r="BE562" s="24">
        <f>(SQRT((BC562^2)-((BB562/$BB$561)^2)*($BC$561^2)))/$BB$561</f>
        <v>2.4784197006348331E-3</v>
      </c>
      <c r="BF562" s="25">
        <f>SQRT((($BB$561^2)*(BE562^2))+((BD562^2)*($BC$561^2)))</f>
        <v>238.8744440077256</v>
      </c>
    </row>
    <row r="563" spans="1:58">
      <c r="A563" t="s">
        <v>17</v>
      </c>
      <c r="B563" t="s">
        <v>17</v>
      </c>
      <c r="C563" t="s">
        <v>403</v>
      </c>
      <c r="D563">
        <v>27</v>
      </c>
      <c r="E563" t="s">
        <v>407</v>
      </c>
      <c r="F563" s="5">
        <v>2229</v>
      </c>
      <c r="G563">
        <v>53</v>
      </c>
      <c r="H563" s="8">
        <v>0.56399999999999995</v>
      </c>
      <c r="I563">
        <v>0.6</v>
      </c>
      <c r="J563" s="6">
        <v>3105</v>
      </c>
      <c r="K563">
        <v>12</v>
      </c>
      <c r="L563" s="8">
        <v>0.54800000000000004</v>
      </c>
      <c r="M563">
        <v>0.6</v>
      </c>
      <c r="N563" s="6">
        <v>12078</v>
      </c>
      <c r="O563">
        <v>82</v>
      </c>
      <c r="P563" s="11">
        <v>0.56999999999999995</v>
      </c>
      <c r="Q563">
        <v>0.3</v>
      </c>
      <c r="R563" s="6">
        <v>2358</v>
      </c>
      <c r="S563">
        <v>50</v>
      </c>
      <c r="T563" s="8">
        <v>0.57399999999999995</v>
      </c>
      <c r="U563">
        <v>0.8</v>
      </c>
      <c r="V563" s="6">
        <v>2613</v>
      </c>
      <c r="W563">
        <v>57</v>
      </c>
      <c r="X563" s="8">
        <v>0.57399999999999995</v>
      </c>
      <c r="Y563">
        <v>0.9</v>
      </c>
      <c r="Z563" s="6">
        <v>3350</v>
      </c>
      <c r="AA563" s="2">
        <v>42</v>
      </c>
      <c r="AB563" s="9">
        <v>0.57199999999999995</v>
      </c>
      <c r="AC563" s="2">
        <v>0.4</v>
      </c>
      <c r="AD563" s="6">
        <v>2835</v>
      </c>
      <c r="AE563" s="2">
        <v>55</v>
      </c>
      <c r="AF563" s="9">
        <v>0.60399999999999998</v>
      </c>
      <c r="AG563" s="2">
        <v>0.7</v>
      </c>
      <c r="AH563" s="6">
        <v>5453</v>
      </c>
      <c r="AI563">
        <v>55</v>
      </c>
      <c r="AJ563" s="8">
        <v>0.58499999999999996</v>
      </c>
      <c r="AK563">
        <v>0.4</v>
      </c>
      <c r="AL563" s="6">
        <v>2312</v>
      </c>
      <c r="AM563">
        <v>66</v>
      </c>
      <c r="AN563" s="8">
        <v>0.58699999999999997</v>
      </c>
      <c r="AO563">
        <v>1.1000000000000001</v>
      </c>
      <c r="AP563" s="6">
        <v>5803</v>
      </c>
      <c r="AQ563">
        <v>39</v>
      </c>
      <c r="AR563" s="8">
        <v>0.57799999999999996</v>
      </c>
      <c r="AS563">
        <v>0.4</v>
      </c>
      <c r="AT563" s="6">
        <v>7003</v>
      </c>
      <c r="AU563" s="2">
        <v>89</v>
      </c>
      <c r="AV563" s="10">
        <v>0.61</v>
      </c>
      <c r="AW563" s="2">
        <v>0.4</v>
      </c>
      <c r="AX563" s="1">
        <v>963</v>
      </c>
      <c r="AY563" s="2">
        <v>27</v>
      </c>
      <c r="AZ563" s="9">
        <v>0.57499999999999996</v>
      </c>
      <c r="BA563" s="2">
        <v>0.7</v>
      </c>
      <c r="BB563" s="19">
        <f>SUM(F563,J563,N563,R563,V563,Z563,AD563,AH563,AL563,AP563,AT563,AX563)</f>
        <v>50102</v>
      </c>
      <c r="BC563" s="20">
        <f>SQRT((G563^2)+(K563^2)+(O563^2)+(S563^2)+(W563^2)+(AA563^2)+(AE563^2)+(AI563^2)+(AM563^2)+(AQ563^2)+(AU563^2)+(AY563^2))</f>
        <v>194.33733557914186</v>
      </c>
      <c r="BD563" s="23">
        <f>(BB563/$BB$561)</f>
        <v>0.57946843700122597</v>
      </c>
      <c r="BE563" s="24">
        <f>(SQRT((BC563^2)-((BB563/$BB$561)^2)*($BC$561^2)))/$BB$561</f>
        <v>1.4907276014653871E-3</v>
      </c>
      <c r="BF563" s="25">
        <f>SQRT((($BB$561^2)*(BE563^2))+((BD563^2)*($BC$561^2)))</f>
        <v>194.33733557914186</v>
      </c>
    </row>
    <row r="564" spans="1:58">
      <c r="A564" t="s">
        <v>17</v>
      </c>
      <c r="B564" t="s">
        <v>17</v>
      </c>
      <c r="C564" t="s">
        <v>403</v>
      </c>
      <c r="D564">
        <v>27.3</v>
      </c>
      <c r="BB564" s="19"/>
      <c r="BC564" s="16"/>
      <c r="BD564" s="16"/>
      <c r="BE564" s="16"/>
      <c r="BF564" s="15"/>
    </row>
    <row r="565" spans="1:58">
      <c r="A565" t="s">
        <v>17</v>
      </c>
      <c r="B565" t="s">
        <v>17</v>
      </c>
      <c r="C565" t="s">
        <v>403</v>
      </c>
      <c r="D565">
        <v>27.5</v>
      </c>
      <c r="E565" t="s">
        <v>424</v>
      </c>
      <c r="BB565" s="19"/>
      <c r="BC565" s="16"/>
      <c r="BD565" s="16"/>
      <c r="BE565" s="16"/>
      <c r="BF565" s="15"/>
    </row>
    <row r="566" spans="1:58">
      <c r="A566" t="s">
        <v>17</v>
      </c>
      <c r="B566" t="s">
        <v>17</v>
      </c>
      <c r="C566" t="s">
        <v>403</v>
      </c>
      <c r="D566">
        <v>28</v>
      </c>
      <c r="E566" t="s">
        <v>111</v>
      </c>
      <c r="F566" s="5">
        <v>28142</v>
      </c>
      <c r="G566" t="s">
        <v>112</v>
      </c>
      <c r="H566" s="5">
        <v>28142</v>
      </c>
      <c r="J566" s="6">
        <v>43823</v>
      </c>
      <c r="K566" t="s">
        <v>112</v>
      </c>
      <c r="L566" s="5">
        <v>43823</v>
      </c>
      <c r="N566" s="6">
        <v>193377</v>
      </c>
      <c r="O566" t="s">
        <v>112</v>
      </c>
      <c r="P566" s="5">
        <v>193377</v>
      </c>
      <c r="R566" s="6">
        <v>28205</v>
      </c>
      <c r="S566" t="s">
        <v>112</v>
      </c>
      <c r="T566" s="5">
        <v>28205</v>
      </c>
      <c r="V566" s="6">
        <v>30837</v>
      </c>
      <c r="W566" t="s">
        <v>112</v>
      </c>
      <c r="X566" s="5">
        <v>30837</v>
      </c>
      <c r="Z566" s="6">
        <v>42384</v>
      </c>
      <c r="AA566" s="2" t="s">
        <v>112</v>
      </c>
      <c r="AB566" s="7">
        <v>42384</v>
      </c>
      <c r="AD566" s="6">
        <v>33342</v>
      </c>
      <c r="AE566" s="2" t="s">
        <v>112</v>
      </c>
      <c r="AF566" s="7">
        <v>33342</v>
      </c>
      <c r="AH566" s="6">
        <v>62683</v>
      </c>
      <c r="AI566" t="s">
        <v>112</v>
      </c>
      <c r="AJ566" s="5">
        <v>62683</v>
      </c>
      <c r="AL566" s="6">
        <v>27855</v>
      </c>
      <c r="AM566" t="s">
        <v>112</v>
      </c>
      <c r="AN566" s="5">
        <v>27855</v>
      </c>
      <c r="AP566" s="6">
        <v>75629</v>
      </c>
      <c r="AQ566" t="s">
        <v>112</v>
      </c>
      <c r="AR566" s="5">
        <v>75629</v>
      </c>
      <c r="AT566" s="6">
        <v>76310</v>
      </c>
      <c r="AU566" s="2" t="s">
        <v>112</v>
      </c>
      <c r="AV566" s="7">
        <v>76310</v>
      </c>
      <c r="AX566" s="6">
        <v>13274</v>
      </c>
      <c r="AY566" s="2" t="s">
        <v>112</v>
      </c>
      <c r="AZ566" s="7">
        <v>13274</v>
      </c>
      <c r="BB566" s="19">
        <f>SUM(F566,J566,N566,R566,V566,Z566,AD566,AH566,AL566,AP566,AT566,AX566)</f>
        <v>655861</v>
      </c>
      <c r="BC566" s="20">
        <v>0</v>
      </c>
      <c r="BD566" s="20">
        <f>SUM(H566,L566,P566,T566,X566,AB566,AF566,AJ566,AN566,AR566,AV566,AZ566)</f>
        <v>655861</v>
      </c>
      <c r="BE566" s="16"/>
      <c r="BF566" s="15"/>
    </row>
    <row r="567" spans="1:58">
      <c r="A567" t="s">
        <v>17</v>
      </c>
      <c r="B567" t="s">
        <v>17</v>
      </c>
      <c r="C567" t="s">
        <v>403</v>
      </c>
      <c r="D567">
        <v>29</v>
      </c>
      <c r="E567" t="s">
        <v>425</v>
      </c>
      <c r="F567" s="5">
        <v>27640</v>
      </c>
      <c r="G567">
        <v>108</v>
      </c>
      <c r="H567" s="8">
        <v>0.98199999999999998</v>
      </c>
      <c r="I567">
        <v>0.4</v>
      </c>
      <c r="J567" s="6">
        <v>43472</v>
      </c>
      <c r="K567">
        <v>155</v>
      </c>
      <c r="L567" s="8">
        <v>0.99199999999999999</v>
      </c>
      <c r="M567">
        <v>0.4</v>
      </c>
      <c r="N567" s="6">
        <v>191290</v>
      </c>
      <c r="O567">
        <v>320</v>
      </c>
      <c r="P567" s="8">
        <v>0.98899999999999999</v>
      </c>
      <c r="Q567">
        <v>0.2</v>
      </c>
      <c r="R567" s="6">
        <v>27840</v>
      </c>
      <c r="S567">
        <v>148</v>
      </c>
      <c r="T567" s="8">
        <v>0.98699999999999999</v>
      </c>
      <c r="U567">
        <v>0.5</v>
      </c>
      <c r="V567" s="6">
        <v>30282</v>
      </c>
      <c r="W567">
        <v>122</v>
      </c>
      <c r="X567" s="8">
        <v>0.98199999999999998</v>
      </c>
      <c r="Y567">
        <v>0.4</v>
      </c>
      <c r="Z567" s="6">
        <v>41702</v>
      </c>
      <c r="AA567" s="2">
        <v>172</v>
      </c>
      <c r="AB567" s="9">
        <v>0.98399999999999999</v>
      </c>
      <c r="AC567" s="2">
        <v>0.4</v>
      </c>
      <c r="AD567" s="6">
        <v>32907</v>
      </c>
      <c r="AE567" s="2">
        <v>91</v>
      </c>
      <c r="AF567" s="9">
        <v>0.98699999999999999</v>
      </c>
      <c r="AG567" s="2">
        <v>0.3</v>
      </c>
      <c r="AH567" s="6">
        <v>61878</v>
      </c>
      <c r="AI567">
        <v>163</v>
      </c>
      <c r="AJ567" s="8">
        <v>0.98699999999999999</v>
      </c>
      <c r="AK567">
        <v>0.3</v>
      </c>
      <c r="AL567" s="6">
        <v>27440</v>
      </c>
      <c r="AM567">
        <v>151</v>
      </c>
      <c r="AN567" s="8">
        <v>0.98499999999999999</v>
      </c>
      <c r="AO567">
        <v>0.5</v>
      </c>
      <c r="AP567" s="6">
        <v>73413</v>
      </c>
      <c r="AQ567">
        <v>277</v>
      </c>
      <c r="AR567" s="8">
        <v>0.97099999999999997</v>
      </c>
      <c r="AS567">
        <v>0.4</v>
      </c>
      <c r="AT567" s="6">
        <v>74736</v>
      </c>
      <c r="AU567" s="2">
        <v>188</v>
      </c>
      <c r="AV567" s="9">
        <v>0.97899999999999998</v>
      </c>
      <c r="AW567" s="2">
        <v>0.2</v>
      </c>
      <c r="AX567" s="6">
        <v>13252</v>
      </c>
      <c r="AY567" s="2">
        <v>41</v>
      </c>
      <c r="AZ567" s="9">
        <v>0.998</v>
      </c>
      <c r="BA567" s="2">
        <v>0.3</v>
      </c>
      <c r="BB567" s="19">
        <f>SUM(F567,J567,N567,R567,V567,Z567,AD567,AH567,AL567,AP567,AT567,AX567)</f>
        <v>645852</v>
      </c>
      <c r="BC567" s="20">
        <f>SQRT((G567^2)+(K567^2)+(O567^2)+(S567^2)+(W567^2)+(AA567^2)+(AE567^2)+(AI567^2)+(AM567^2)+(AQ567^2)+(AU567^2)+(AY567^2))</f>
        <v>613.07911398122189</v>
      </c>
      <c r="BD567" s="23">
        <f>(BB567/$BB$566)</f>
        <v>0.98473914442236998</v>
      </c>
      <c r="BE567" s="24">
        <f>(SQRT((BC567^2)-((BB567/$BB$566)^2)*($BC$566^2)))/$BB$566</f>
        <v>9.3476988871303817E-4</v>
      </c>
      <c r="BF567" s="25">
        <f>SQRT((($BB$566^2)*(BE567^2))+((BD567^2)*($BC$566^2)))</f>
        <v>613.07911398122189</v>
      </c>
    </row>
    <row r="568" spans="1:58">
      <c r="A568" t="s">
        <v>17</v>
      </c>
      <c r="B568" t="s">
        <v>17</v>
      </c>
      <c r="C568" t="s">
        <v>403</v>
      </c>
      <c r="D568">
        <v>30</v>
      </c>
      <c r="E568" t="s">
        <v>426</v>
      </c>
      <c r="F568">
        <v>502</v>
      </c>
      <c r="G568">
        <v>108</v>
      </c>
      <c r="H568" s="8">
        <v>1.7999999999999999E-2</v>
      </c>
      <c r="I568">
        <v>0.4</v>
      </c>
      <c r="J568" s="1">
        <v>351</v>
      </c>
      <c r="K568">
        <v>155</v>
      </c>
      <c r="L568" s="8">
        <v>8.0000000000000002E-3</v>
      </c>
      <c r="M568">
        <v>0.4</v>
      </c>
      <c r="N568" s="6">
        <v>2087</v>
      </c>
      <c r="O568">
        <v>320</v>
      </c>
      <c r="P568" s="8">
        <v>1.0999999999999999E-2</v>
      </c>
      <c r="Q568">
        <v>0.2</v>
      </c>
      <c r="R568" s="1">
        <v>365</v>
      </c>
      <c r="S568">
        <v>148</v>
      </c>
      <c r="T568" s="8">
        <v>1.2999999999999999E-2</v>
      </c>
      <c r="U568">
        <v>0.5</v>
      </c>
      <c r="V568" s="1">
        <v>555</v>
      </c>
      <c r="W568">
        <v>122</v>
      </c>
      <c r="X568" s="8">
        <v>1.7999999999999999E-2</v>
      </c>
      <c r="Y568">
        <v>0.4</v>
      </c>
      <c r="Z568" s="1">
        <v>682</v>
      </c>
      <c r="AA568" s="2">
        <v>172</v>
      </c>
      <c r="AB568" s="9">
        <v>1.6E-2</v>
      </c>
      <c r="AC568" s="2">
        <v>0.4</v>
      </c>
      <c r="AD568" s="1">
        <v>435</v>
      </c>
      <c r="AE568" s="2">
        <v>91</v>
      </c>
      <c r="AF568" s="9">
        <v>1.2999999999999999E-2</v>
      </c>
      <c r="AG568" s="2">
        <v>0.3</v>
      </c>
      <c r="AH568" s="1">
        <v>805</v>
      </c>
      <c r="AI568">
        <v>163</v>
      </c>
      <c r="AJ568" s="8">
        <v>1.2999999999999999E-2</v>
      </c>
      <c r="AK568">
        <v>0.3</v>
      </c>
      <c r="AL568" s="1">
        <v>415</v>
      </c>
      <c r="AM568">
        <v>151</v>
      </c>
      <c r="AN568" s="8">
        <v>1.4999999999999999E-2</v>
      </c>
      <c r="AO568">
        <v>0.5</v>
      </c>
      <c r="AP568" s="6">
        <v>2216</v>
      </c>
      <c r="AQ568">
        <v>277</v>
      </c>
      <c r="AR568" s="8">
        <v>2.9000000000000001E-2</v>
      </c>
      <c r="AS568">
        <v>0.4</v>
      </c>
      <c r="AT568" s="6">
        <v>1574</v>
      </c>
      <c r="AU568" s="2">
        <v>188</v>
      </c>
      <c r="AV568" s="9">
        <v>2.1000000000000001E-2</v>
      </c>
      <c r="AW568" s="2">
        <v>0.2</v>
      </c>
      <c r="AX568" s="1">
        <v>22</v>
      </c>
      <c r="AY568" s="2">
        <v>41</v>
      </c>
      <c r="AZ568" s="9">
        <v>2E-3</v>
      </c>
      <c r="BA568" s="2">
        <v>0.3</v>
      </c>
      <c r="BB568" s="19">
        <f>SUM(F568,J568,N568,R568,V568,Z568,AD568,AH568,AL568,AP568,AT568,AX568)</f>
        <v>10009</v>
      </c>
      <c r="BC568" s="20">
        <f>SQRT((G568^2)+(K568^2)+(O568^2)+(S568^2)+(W568^2)+(AA568^2)+(AE568^2)+(AI568^2)+(AM568^2)+(AQ568^2)+(AU568^2)+(AY568^2))</f>
        <v>613.07911398122189</v>
      </c>
      <c r="BD568" s="23">
        <f t="shared" ref="BD568:BD596" si="153">(BB568/$BB$566)</f>
        <v>1.5260855577630015E-2</v>
      </c>
      <c r="BE568" s="24">
        <f t="shared" ref="BE568:BE596" si="154">(SQRT((BC568^2)-((BB568/$BB$566)^2)*($BC$566^2)))/$BB$566</f>
        <v>9.3476988871303817E-4</v>
      </c>
      <c r="BF568" s="25">
        <f t="shared" ref="BF568:BF596" si="155">SQRT((($BB$566^2)*(BE568^2))+((BD568^2)*($BC$566^2)))</f>
        <v>613.07911398122189</v>
      </c>
    </row>
    <row r="569" spans="1:58">
      <c r="A569" t="s">
        <v>17</v>
      </c>
      <c r="B569" t="s">
        <v>17</v>
      </c>
      <c r="C569" t="s">
        <v>403</v>
      </c>
      <c r="D569">
        <v>30.3</v>
      </c>
      <c r="BB569" s="19"/>
      <c r="BC569" s="16"/>
      <c r="BD569" s="23"/>
      <c r="BE569" s="24"/>
      <c r="BF569" s="25"/>
    </row>
    <row r="570" spans="1:58">
      <c r="A570" t="s">
        <v>17</v>
      </c>
      <c r="B570" t="s">
        <v>17</v>
      </c>
      <c r="C570" t="s">
        <v>403</v>
      </c>
      <c r="D570">
        <v>31</v>
      </c>
      <c r="E570" t="s">
        <v>425</v>
      </c>
      <c r="F570" s="5">
        <v>27640</v>
      </c>
      <c r="G570">
        <v>108</v>
      </c>
      <c r="H570" s="8">
        <v>0.98199999999999998</v>
      </c>
      <c r="I570">
        <v>0.4</v>
      </c>
      <c r="J570" s="6">
        <v>43472</v>
      </c>
      <c r="K570">
        <v>155</v>
      </c>
      <c r="L570" s="8">
        <v>0.99199999999999999</v>
      </c>
      <c r="M570">
        <v>0.4</v>
      </c>
      <c r="N570" s="6">
        <v>191290</v>
      </c>
      <c r="O570">
        <v>320</v>
      </c>
      <c r="P570" s="8">
        <v>0.98899999999999999</v>
      </c>
      <c r="Q570">
        <v>0.2</v>
      </c>
      <c r="R570" s="6">
        <v>27840</v>
      </c>
      <c r="S570">
        <v>148</v>
      </c>
      <c r="T570" s="8">
        <v>0.98699999999999999</v>
      </c>
      <c r="U570">
        <v>0.5</v>
      </c>
      <c r="V570" s="6">
        <v>30282</v>
      </c>
      <c r="W570">
        <v>122</v>
      </c>
      <c r="X570" s="8">
        <v>0.98199999999999998</v>
      </c>
      <c r="Y570">
        <v>0.4</v>
      </c>
      <c r="Z570" s="6">
        <v>41702</v>
      </c>
      <c r="AA570" s="2">
        <v>172</v>
      </c>
      <c r="AB570" s="9">
        <v>0.98399999999999999</v>
      </c>
      <c r="AC570" s="2">
        <v>0.4</v>
      </c>
      <c r="AD570" s="6">
        <v>32907</v>
      </c>
      <c r="AE570" s="2">
        <v>91</v>
      </c>
      <c r="AF570" s="9">
        <v>0.98699999999999999</v>
      </c>
      <c r="AG570" s="2">
        <v>0.3</v>
      </c>
      <c r="AH570" s="6">
        <v>61878</v>
      </c>
      <c r="AI570">
        <v>163</v>
      </c>
      <c r="AJ570" s="8">
        <v>0.98699999999999999</v>
      </c>
      <c r="AK570">
        <v>0.3</v>
      </c>
      <c r="AL570" s="6">
        <v>27440</v>
      </c>
      <c r="AM570">
        <v>151</v>
      </c>
      <c r="AN570" s="8">
        <v>0.98499999999999999</v>
      </c>
      <c r="AO570">
        <v>0.5</v>
      </c>
      <c r="AP570" s="6">
        <v>73413</v>
      </c>
      <c r="AQ570">
        <v>277</v>
      </c>
      <c r="AR570" s="8">
        <v>0.97099999999999997</v>
      </c>
      <c r="AS570">
        <v>0.4</v>
      </c>
      <c r="AT570" s="6">
        <v>74736</v>
      </c>
      <c r="AU570" s="2">
        <v>188</v>
      </c>
      <c r="AV570" s="9">
        <v>0.97899999999999998</v>
      </c>
      <c r="AW570" s="2">
        <v>0.2</v>
      </c>
      <c r="AX570" s="6">
        <v>13252</v>
      </c>
      <c r="AY570" s="2">
        <v>41</v>
      </c>
      <c r="AZ570" s="9">
        <v>0.998</v>
      </c>
      <c r="BA570" s="2">
        <v>0.3</v>
      </c>
      <c r="BB570" s="19">
        <f t="shared" ref="BB570:BB596" si="156">SUM(F570,J570,N570,R570,V570,Z570,AD570,AH570,AL570,AP570,AT570,AX570)</f>
        <v>645852</v>
      </c>
      <c r="BC570" s="20">
        <f t="shared" ref="BC570:BC596" si="157">SQRT((G570^2)+(K570^2)+(O570^2)+(S570^2)+(W570^2)+(AA570^2)+(AE570^2)+(AI570^2)+(AM570^2)+(AQ570^2)+(AU570^2)+(AY570^2))</f>
        <v>613.07911398122189</v>
      </c>
      <c r="BD570" s="23">
        <f t="shared" si="153"/>
        <v>0.98473914442236998</v>
      </c>
      <c r="BE570" s="24">
        <f t="shared" si="154"/>
        <v>9.3476988871303817E-4</v>
      </c>
      <c r="BF570" s="25">
        <f t="shared" si="155"/>
        <v>613.07911398122189</v>
      </c>
    </row>
    <row r="571" spans="1:58">
      <c r="A571" t="s">
        <v>17</v>
      </c>
      <c r="B571" t="s">
        <v>17</v>
      </c>
      <c r="C571" t="s">
        <v>403</v>
      </c>
      <c r="D571">
        <v>32</v>
      </c>
      <c r="E571" t="s">
        <v>427</v>
      </c>
      <c r="F571" s="5">
        <v>27374</v>
      </c>
      <c r="G571">
        <v>63</v>
      </c>
      <c r="H571" s="8">
        <v>0.97299999999999998</v>
      </c>
      <c r="I571">
        <v>0.2</v>
      </c>
      <c r="J571" s="6">
        <v>42723</v>
      </c>
      <c r="K571">
        <v>90</v>
      </c>
      <c r="L571" s="8">
        <v>0.97499999999999998</v>
      </c>
      <c r="M571">
        <v>0.2</v>
      </c>
      <c r="N571" s="6">
        <v>186287</v>
      </c>
      <c r="O571">
        <v>263</v>
      </c>
      <c r="P571" s="8">
        <v>0.96299999999999997</v>
      </c>
      <c r="Q571">
        <v>0.1</v>
      </c>
      <c r="R571" s="6">
        <v>26719</v>
      </c>
      <c r="S571">
        <v>115</v>
      </c>
      <c r="T571" s="8">
        <v>0.94699999999999995</v>
      </c>
      <c r="U571">
        <v>0.4</v>
      </c>
      <c r="V571" s="6">
        <v>29147</v>
      </c>
      <c r="W571">
        <v>68</v>
      </c>
      <c r="X571" s="8">
        <v>0.94499999999999995</v>
      </c>
      <c r="Y571">
        <v>0.2</v>
      </c>
      <c r="Z571" s="6">
        <v>40667</v>
      </c>
      <c r="AA571" s="2">
        <v>134</v>
      </c>
      <c r="AB571" s="9">
        <v>0.95899999999999996</v>
      </c>
      <c r="AC571" s="2">
        <v>0.3</v>
      </c>
      <c r="AD571" s="6">
        <v>32474</v>
      </c>
      <c r="AE571" s="2">
        <v>141</v>
      </c>
      <c r="AF571" s="9">
        <v>0.97399999999999998</v>
      </c>
      <c r="AG571" s="2">
        <v>0.4</v>
      </c>
      <c r="AH571" s="6">
        <v>60337</v>
      </c>
      <c r="AI571">
        <v>54</v>
      </c>
      <c r="AJ571" s="8">
        <v>0.96299999999999997</v>
      </c>
      <c r="AK571">
        <v>0.1</v>
      </c>
      <c r="AL571" s="6">
        <v>26799</v>
      </c>
      <c r="AM571">
        <v>59</v>
      </c>
      <c r="AN571" s="8">
        <v>0.96199999999999997</v>
      </c>
      <c r="AO571">
        <v>0.2</v>
      </c>
      <c r="AP571" s="6">
        <v>68543</v>
      </c>
      <c r="AQ571">
        <v>281</v>
      </c>
      <c r="AR571" s="8">
        <v>0.90600000000000003</v>
      </c>
      <c r="AS571">
        <v>0.4</v>
      </c>
      <c r="AT571" s="6">
        <v>72082</v>
      </c>
      <c r="AU571" s="2">
        <v>100</v>
      </c>
      <c r="AV571" s="9">
        <v>0.94499999999999995</v>
      </c>
      <c r="AW571" s="2">
        <v>0.1</v>
      </c>
      <c r="AX571" s="6">
        <v>12913</v>
      </c>
      <c r="AY571" s="2">
        <v>40</v>
      </c>
      <c r="AZ571" s="9">
        <v>0.97299999999999998</v>
      </c>
      <c r="BA571" s="2">
        <v>0.3</v>
      </c>
      <c r="BB571" s="19">
        <f t="shared" si="156"/>
        <v>626065</v>
      </c>
      <c r="BC571" s="20">
        <f t="shared" si="157"/>
        <v>483.61348202877883</v>
      </c>
      <c r="BD571" s="23">
        <f t="shared" si="153"/>
        <v>0.95456964204305483</v>
      </c>
      <c r="BE571" s="24">
        <f t="shared" si="154"/>
        <v>7.373719157394308E-4</v>
      </c>
      <c r="BF571" s="25">
        <f t="shared" si="155"/>
        <v>483.61348202877883</v>
      </c>
    </row>
    <row r="572" spans="1:58">
      <c r="A572" t="s">
        <v>17</v>
      </c>
      <c r="B572" t="s">
        <v>17</v>
      </c>
      <c r="C572" t="s">
        <v>403</v>
      </c>
      <c r="D572">
        <v>33</v>
      </c>
      <c r="E572" t="s">
        <v>428</v>
      </c>
      <c r="F572">
        <v>108</v>
      </c>
      <c r="G572">
        <v>90</v>
      </c>
      <c r="H572" s="8">
        <v>4.0000000000000001E-3</v>
      </c>
      <c r="I572">
        <v>0.3</v>
      </c>
      <c r="J572" s="1">
        <v>485</v>
      </c>
      <c r="K572">
        <v>132</v>
      </c>
      <c r="L572" s="8">
        <v>1.0999999999999999E-2</v>
      </c>
      <c r="M572">
        <v>0.3</v>
      </c>
      <c r="N572" s="6">
        <v>2446</v>
      </c>
      <c r="O572">
        <v>225</v>
      </c>
      <c r="P572" s="8">
        <v>1.2999999999999999E-2</v>
      </c>
      <c r="Q572">
        <v>0.1</v>
      </c>
      <c r="R572" s="1">
        <v>728</v>
      </c>
      <c r="S572">
        <v>168</v>
      </c>
      <c r="T572" s="8">
        <v>2.5999999999999999E-2</v>
      </c>
      <c r="U572">
        <v>0.6</v>
      </c>
      <c r="V572" s="1">
        <v>919</v>
      </c>
      <c r="W572">
        <v>131</v>
      </c>
      <c r="X572" s="11">
        <v>0.03</v>
      </c>
      <c r="Y572">
        <v>0.4</v>
      </c>
      <c r="Z572" s="1">
        <v>492</v>
      </c>
      <c r="AA572" s="2">
        <v>129</v>
      </c>
      <c r="AB572" s="9">
        <v>1.2E-2</v>
      </c>
      <c r="AC572" s="2">
        <v>0.3</v>
      </c>
      <c r="AD572" s="1">
        <v>235</v>
      </c>
      <c r="AE572" s="2">
        <v>74</v>
      </c>
      <c r="AF572" s="9">
        <v>7.0000000000000001E-3</v>
      </c>
      <c r="AG572" s="2">
        <v>0.2</v>
      </c>
      <c r="AH572" s="6">
        <v>1366</v>
      </c>
      <c r="AI572">
        <v>142</v>
      </c>
      <c r="AJ572" s="8">
        <v>2.1999999999999999E-2</v>
      </c>
      <c r="AK572">
        <v>0.2</v>
      </c>
      <c r="AL572" s="1">
        <v>241</v>
      </c>
      <c r="AM572">
        <v>106</v>
      </c>
      <c r="AN572" s="8">
        <v>8.9999999999999993E-3</v>
      </c>
      <c r="AO572">
        <v>0.4</v>
      </c>
      <c r="AP572" s="6">
        <v>3885</v>
      </c>
      <c r="AQ572">
        <v>248</v>
      </c>
      <c r="AR572" s="8">
        <v>5.0999999999999997E-2</v>
      </c>
      <c r="AS572">
        <v>0.3</v>
      </c>
      <c r="AT572" s="6">
        <v>1985</v>
      </c>
      <c r="AU572" s="2">
        <v>153</v>
      </c>
      <c r="AV572" s="9">
        <v>2.5999999999999999E-2</v>
      </c>
      <c r="AW572" s="2">
        <v>0.2</v>
      </c>
      <c r="AX572" s="1">
        <v>173</v>
      </c>
      <c r="AY572" s="2">
        <v>162</v>
      </c>
      <c r="AZ572" s="9">
        <v>1.2999999999999999E-2</v>
      </c>
      <c r="BA572" s="2">
        <v>1.2</v>
      </c>
      <c r="BB572" s="19">
        <f t="shared" si="156"/>
        <v>13063</v>
      </c>
      <c r="BC572" s="20">
        <f t="shared" si="157"/>
        <v>534.98411191361561</v>
      </c>
      <c r="BD572" s="23">
        <f t="shared" si="153"/>
        <v>1.9917330044018473E-2</v>
      </c>
      <c r="BE572" s="24">
        <f t="shared" si="154"/>
        <v>8.1569739916478585E-4</v>
      </c>
      <c r="BF572" s="25">
        <f t="shared" si="155"/>
        <v>534.98411191361561</v>
      </c>
    </row>
    <row r="573" spans="1:58">
      <c r="A573" t="s">
        <v>17</v>
      </c>
      <c r="B573" t="s">
        <v>17</v>
      </c>
      <c r="C573" t="s">
        <v>403</v>
      </c>
      <c r="D573">
        <v>34</v>
      </c>
      <c r="E573" t="s">
        <v>429</v>
      </c>
      <c r="F573">
        <v>117</v>
      </c>
      <c r="G573">
        <v>79</v>
      </c>
      <c r="H573" s="8">
        <v>4.0000000000000001E-3</v>
      </c>
      <c r="I573">
        <v>0.3</v>
      </c>
      <c r="J573" s="1">
        <v>98</v>
      </c>
      <c r="K573">
        <v>71</v>
      </c>
      <c r="L573" s="8">
        <v>2E-3</v>
      </c>
      <c r="M573">
        <v>0.2</v>
      </c>
      <c r="N573" s="1">
        <v>384</v>
      </c>
      <c r="O573">
        <v>201</v>
      </c>
      <c r="P573" s="8">
        <v>2E-3</v>
      </c>
      <c r="Q573">
        <v>0.1</v>
      </c>
      <c r="R573" s="1">
        <v>124</v>
      </c>
      <c r="S573">
        <v>111</v>
      </c>
      <c r="T573" s="8">
        <v>4.0000000000000001E-3</v>
      </c>
      <c r="U573">
        <v>0.4</v>
      </c>
      <c r="V573" s="1">
        <v>56</v>
      </c>
      <c r="W573">
        <v>42</v>
      </c>
      <c r="X573" s="8">
        <v>2E-3</v>
      </c>
      <c r="Y573">
        <v>0.1</v>
      </c>
      <c r="Z573" s="1">
        <v>139</v>
      </c>
      <c r="AA573" s="2">
        <v>72</v>
      </c>
      <c r="AB573" s="9">
        <v>3.0000000000000001E-3</v>
      </c>
      <c r="AC573" s="2">
        <v>0.2</v>
      </c>
      <c r="AD573" s="1">
        <v>14</v>
      </c>
      <c r="AE573" s="2">
        <v>21</v>
      </c>
      <c r="AF573" s="10">
        <v>0</v>
      </c>
      <c r="AG573" s="2">
        <v>0.1</v>
      </c>
      <c r="AH573" s="1">
        <v>124</v>
      </c>
      <c r="AI573">
        <v>77</v>
      </c>
      <c r="AJ573" s="8">
        <v>2E-3</v>
      </c>
      <c r="AK573">
        <v>0.1</v>
      </c>
      <c r="AL573" s="1">
        <v>282</v>
      </c>
      <c r="AM573">
        <v>111</v>
      </c>
      <c r="AN573" s="11">
        <v>0.01</v>
      </c>
      <c r="AO573">
        <v>0.4</v>
      </c>
      <c r="AP573" s="1">
        <v>263</v>
      </c>
      <c r="AQ573">
        <v>129</v>
      </c>
      <c r="AR573" s="8">
        <v>3.0000000000000001E-3</v>
      </c>
      <c r="AS573">
        <v>0.2</v>
      </c>
      <c r="AT573" s="1">
        <v>246</v>
      </c>
      <c r="AU573" s="2">
        <v>100</v>
      </c>
      <c r="AV573" s="9">
        <v>3.0000000000000001E-3</v>
      </c>
      <c r="AW573" s="2">
        <v>0.1</v>
      </c>
      <c r="AX573" s="1">
        <v>101</v>
      </c>
      <c r="AY573" s="2">
        <v>111</v>
      </c>
      <c r="AZ573" s="9">
        <v>8.0000000000000002E-3</v>
      </c>
      <c r="BA573" s="2">
        <v>0.8</v>
      </c>
      <c r="BB573" s="19">
        <f t="shared" si="156"/>
        <v>1948</v>
      </c>
      <c r="BC573" s="20">
        <f t="shared" si="157"/>
        <v>358.61539286539278</v>
      </c>
      <c r="BD573" s="23">
        <f t="shared" si="153"/>
        <v>2.9701415391371038E-3</v>
      </c>
      <c r="BE573" s="24">
        <f t="shared" si="154"/>
        <v>5.4678566474511024E-4</v>
      </c>
      <c r="BF573" s="25">
        <f t="shared" si="155"/>
        <v>358.61539286539272</v>
      </c>
    </row>
    <row r="574" spans="1:58">
      <c r="A574" t="s">
        <v>17</v>
      </c>
      <c r="B574" t="s">
        <v>17</v>
      </c>
      <c r="C574" t="s">
        <v>403</v>
      </c>
      <c r="D574">
        <v>35</v>
      </c>
      <c r="E574" t="s">
        <v>430</v>
      </c>
      <c r="F574">
        <v>13</v>
      </c>
      <c r="G574">
        <v>21</v>
      </c>
      <c r="H574" s="11">
        <v>0</v>
      </c>
      <c r="I574">
        <v>0.1</v>
      </c>
      <c r="J574" s="1">
        <v>22</v>
      </c>
      <c r="K574">
        <v>33</v>
      </c>
      <c r="L574" s="8">
        <v>1E-3</v>
      </c>
      <c r="M574">
        <v>0.1</v>
      </c>
      <c r="N574" s="1">
        <v>115</v>
      </c>
      <c r="O574">
        <v>123</v>
      </c>
      <c r="P574" s="8">
        <v>1E-3</v>
      </c>
      <c r="Q574">
        <v>0.1</v>
      </c>
      <c r="R574" s="1">
        <v>0</v>
      </c>
      <c r="S574">
        <v>119</v>
      </c>
      <c r="T574" s="11">
        <v>0</v>
      </c>
      <c r="U574">
        <v>0.1</v>
      </c>
      <c r="V574" s="1">
        <v>56</v>
      </c>
      <c r="W574">
        <v>42</v>
      </c>
      <c r="X574" s="8">
        <v>2E-3</v>
      </c>
      <c r="Y574">
        <v>0.1</v>
      </c>
      <c r="Z574" s="1">
        <v>41</v>
      </c>
      <c r="AA574" s="2">
        <v>38</v>
      </c>
      <c r="AB574" s="9">
        <v>1E-3</v>
      </c>
      <c r="AC574" s="2">
        <v>0.1</v>
      </c>
      <c r="AD574" s="1">
        <v>0</v>
      </c>
      <c r="AE574" s="2">
        <v>119</v>
      </c>
      <c r="AF574" s="10">
        <v>0</v>
      </c>
      <c r="AG574" s="2">
        <v>0.1</v>
      </c>
      <c r="AH574" s="1">
        <v>53</v>
      </c>
      <c r="AI574">
        <v>62</v>
      </c>
      <c r="AJ574" s="8">
        <v>1E-3</v>
      </c>
      <c r="AK574">
        <v>0.1</v>
      </c>
      <c r="AL574" s="1">
        <v>144</v>
      </c>
      <c r="AM574">
        <v>87</v>
      </c>
      <c r="AN574" s="8">
        <v>5.0000000000000001E-3</v>
      </c>
      <c r="AO574">
        <v>0.3</v>
      </c>
      <c r="AP574" s="1">
        <v>163</v>
      </c>
      <c r="AQ574">
        <v>111</v>
      </c>
      <c r="AR574" s="8">
        <v>2E-3</v>
      </c>
      <c r="AS574">
        <v>0.1</v>
      </c>
      <c r="AT574" s="1">
        <v>127</v>
      </c>
      <c r="AU574" s="2">
        <v>75</v>
      </c>
      <c r="AV574" s="9">
        <v>2E-3</v>
      </c>
      <c r="AW574" s="2">
        <v>0.1</v>
      </c>
      <c r="AX574" s="1">
        <v>43</v>
      </c>
      <c r="AY574" s="2">
        <v>58</v>
      </c>
      <c r="AZ574" s="9">
        <v>3.0000000000000001E-3</v>
      </c>
      <c r="BA574" s="2">
        <v>0.4</v>
      </c>
      <c r="BB574" s="19">
        <f t="shared" si="156"/>
        <v>777</v>
      </c>
      <c r="BC574" s="20">
        <f t="shared" si="157"/>
        <v>284.45034716097643</v>
      </c>
      <c r="BD574" s="23">
        <f t="shared" si="153"/>
        <v>1.1847022463601282E-3</v>
      </c>
      <c r="BE574" s="24">
        <f t="shared" si="154"/>
        <v>4.3370523199424336E-4</v>
      </c>
      <c r="BF574" s="25">
        <f t="shared" si="155"/>
        <v>284.45034716097643</v>
      </c>
    </row>
    <row r="575" spans="1:58">
      <c r="A575" t="s">
        <v>17</v>
      </c>
      <c r="B575" t="s">
        <v>17</v>
      </c>
      <c r="C575" t="s">
        <v>403</v>
      </c>
      <c r="D575">
        <v>36</v>
      </c>
      <c r="E575" t="s">
        <v>431</v>
      </c>
      <c r="F575">
        <v>0</v>
      </c>
      <c r="G575">
        <v>119</v>
      </c>
      <c r="H575" s="11">
        <v>0</v>
      </c>
      <c r="I575">
        <v>0.1</v>
      </c>
      <c r="J575" s="1">
        <v>0</v>
      </c>
      <c r="K575">
        <v>119</v>
      </c>
      <c r="L575" s="11">
        <v>0</v>
      </c>
      <c r="M575">
        <v>0.1</v>
      </c>
      <c r="N575" s="1">
        <v>0</v>
      </c>
      <c r="O575">
        <v>119</v>
      </c>
      <c r="P575" s="11">
        <v>0</v>
      </c>
      <c r="Q575">
        <v>0.1</v>
      </c>
      <c r="R575" s="1">
        <v>0</v>
      </c>
      <c r="S575">
        <v>119</v>
      </c>
      <c r="T575" s="11">
        <v>0</v>
      </c>
      <c r="U575">
        <v>0.1</v>
      </c>
      <c r="V575" s="1">
        <v>0</v>
      </c>
      <c r="W575">
        <v>119</v>
      </c>
      <c r="X575" s="11">
        <v>0</v>
      </c>
      <c r="Y575">
        <v>0.1</v>
      </c>
      <c r="Z575" s="1">
        <v>0</v>
      </c>
      <c r="AA575" s="2">
        <v>119</v>
      </c>
      <c r="AB575" s="10">
        <v>0</v>
      </c>
      <c r="AC575" s="2">
        <v>0.1</v>
      </c>
      <c r="AD575" s="1">
        <v>14</v>
      </c>
      <c r="AE575" s="2">
        <v>21</v>
      </c>
      <c r="AF575" s="10">
        <v>0</v>
      </c>
      <c r="AG575" s="2">
        <v>0.1</v>
      </c>
      <c r="AH575" s="1">
        <v>29</v>
      </c>
      <c r="AI575">
        <v>44</v>
      </c>
      <c r="AJ575" s="11">
        <v>0</v>
      </c>
      <c r="AK575">
        <v>0.1</v>
      </c>
      <c r="AL575" s="1">
        <v>0</v>
      </c>
      <c r="AM575">
        <v>119</v>
      </c>
      <c r="AN575" s="11">
        <v>0</v>
      </c>
      <c r="AO575">
        <v>0.1</v>
      </c>
      <c r="AP575" s="1">
        <v>0</v>
      </c>
      <c r="AQ575">
        <v>119</v>
      </c>
      <c r="AR575" s="11">
        <v>0</v>
      </c>
      <c r="AS575">
        <v>0.1</v>
      </c>
      <c r="AT575" s="1">
        <v>0</v>
      </c>
      <c r="AU575" s="2">
        <v>119</v>
      </c>
      <c r="AV575" s="10">
        <v>0</v>
      </c>
      <c r="AW575" s="2">
        <v>0.1</v>
      </c>
      <c r="AX575" s="1">
        <v>0</v>
      </c>
      <c r="AY575" s="2">
        <v>119</v>
      </c>
      <c r="AZ575" s="10">
        <v>0</v>
      </c>
      <c r="BA575" s="2">
        <v>0.2</v>
      </c>
      <c r="BB575" s="19">
        <f t="shared" si="156"/>
        <v>43</v>
      </c>
      <c r="BC575" s="20">
        <f t="shared" si="157"/>
        <v>379.45618982960337</v>
      </c>
      <c r="BD575" s="23">
        <f t="shared" si="153"/>
        <v>6.5562672578488434E-5</v>
      </c>
      <c r="BE575" s="24">
        <f t="shared" si="154"/>
        <v>5.7856190538788457E-4</v>
      </c>
      <c r="BF575" s="25">
        <f t="shared" si="155"/>
        <v>379.45618982960337</v>
      </c>
    </row>
    <row r="576" spans="1:58">
      <c r="A576" t="s">
        <v>17</v>
      </c>
      <c r="B576" t="s">
        <v>17</v>
      </c>
      <c r="C576" t="s">
        <v>403</v>
      </c>
      <c r="D576">
        <v>37</v>
      </c>
      <c r="E576" t="s">
        <v>432</v>
      </c>
      <c r="F576">
        <v>0</v>
      </c>
      <c r="G576">
        <v>119</v>
      </c>
      <c r="H576" s="11">
        <v>0</v>
      </c>
      <c r="I576">
        <v>0.1</v>
      </c>
      <c r="J576" s="1">
        <v>0</v>
      </c>
      <c r="K576">
        <v>119</v>
      </c>
      <c r="L576" s="11">
        <v>0</v>
      </c>
      <c r="M576">
        <v>0.1</v>
      </c>
      <c r="N576" s="1">
        <v>0</v>
      </c>
      <c r="O576">
        <v>119</v>
      </c>
      <c r="P576" s="11">
        <v>0</v>
      </c>
      <c r="Q576">
        <v>0.1</v>
      </c>
      <c r="R576" s="1">
        <v>0</v>
      </c>
      <c r="S576">
        <v>119</v>
      </c>
      <c r="T576" s="11">
        <v>0</v>
      </c>
      <c r="U576">
        <v>0.1</v>
      </c>
      <c r="V576" s="1">
        <v>0</v>
      </c>
      <c r="W576">
        <v>119</v>
      </c>
      <c r="X576" s="11">
        <v>0</v>
      </c>
      <c r="Y576">
        <v>0.1</v>
      </c>
      <c r="Z576" s="1">
        <v>0</v>
      </c>
      <c r="AA576" s="2">
        <v>119</v>
      </c>
      <c r="AB576" s="10">
        <v>0</v>
      </c>
      <c r="AC576" s="2">
        <v>0.1</v>
      </c>
      <c r="AD576" s="1">
        <v>0</v>
      </c>
      <c r="AE576" s="2">
        <v>119</v>
      </c>
      <c r="AF576" s="10">
        <v>0</v>
      </c>
      <c r="AG576" s="2">
        <v>0.1</v>
      </c>
      <c r="AH576" s="1">
        <v>7</v>
      </c>
      <c r="AI576">
        <v>11</v>
      </c>
      <c r="AJ576" s="11">
        <v>0</v>
      </c>
      <c r="AK576">
        <v>0.1</v>
      </c>
      <c r="AL576" s="1">
        <v>14</v>
      </c>
      <c r="AM576">
        <v>23</v>
      </c>
      <c r="AN576" s="8">
        <v>1E-3</v>
      </c>
      <c r="AO576">
        <v>0.1</v>
      </c>
      <c r="AP576" s="1">
        <v>0</v>
      </c>
      <c r="AQ576">
        <v>119</v>
      </c>
      <c r="AR576" s="11">
        <v>0</v>
      </c>
      <c r="AS576">
        <v>0.1</v>
      </c>
      <c r="AT576" s="1">
        <v>0</v>
      </c>
      <c r="AU576" s="2">
        <v>119</v>
      </c>
      <c r="AV576" s="10">
        <v>0</v>
      </c>
      <c r="AW576" s="2">
        <v>0.1</v>
      </c>
      <c r="AX576" s="1">
        <v>0</v>
      </c>
      <c r="AY576" s="2">
        <v>119</v>
      </c>
      <c r="AZ576" s="10">
        <v>0</v>
      </c>
      <c r="BA576" s="2">
        <v>0.2</v>
      </c>
      <c r="BB576" s="19">
        <f t="shared" si="156"/>
        <v>21</v>
      </c>
      <c r="BC576" s="20">
        <f t="shared" si="157"/>
        <v>377.1737000375291</v>
      </c>
      <c r="BD576" s="23">
        <f t="shared" si="153"/>
        <v>3.2018979631354814E-5</v>
      </c>
      <c r="BE576" s="24">
        <f t="shared" si="154"/>
        <v>5.7508176280877976E-4</v>
      </c>
      <c r="BF576" s="25">
        <f t="shared" si="155"/>
        <v>377.1737000375291</v>
      </c>
    </row>
    <row r="577" spans="1:58">
      <c r="A577" t="s">
        <v>17</v>
      </c>
      <c r="B577" t="s">
        <v>17</v>
      </c>
      <c r="C577" t="s">
        <v>403</v>
      </c>
      <c r="D577">
        <v>38</v>
      </c>
      <c r="E577" t="s">
        <v>433</v>
      </c>
      <c r="F577">
        <v>0</v>
      </c>
      <c r="G577">
        <v>119</v>
      </c>
      <c r="H577" s="11">
        <v>0</v>
      </c>
      <c r="I577">
        <v>0.1</v>
      </c>
      <c r="J577" s="1">
        <v>27</v>
      </c>
      <c r="K577">
        <v>41</v>
      </c>
      <c r="L577" s="8">
        <v>1E-3</v>
      </c>
      <c r="M577">
        <v>0.1</v>
      </c>
      <c r="N577" s="1">
        <v>16</v>
      </c>
      <c r="O577">
        <v>24</v>
      </c>
      <c r="P577" s="11">
        <v>0</v>
      </c>
      <c r="Q577">
        <v>0.1</v>
      </c>
      <c r="R577" s="1">
        <v>0</v>
      </c>
      <c r="S577">
        <v>119</v>
      </c>
      <c r="T577" s="11">
        <v>0</v>
      </c>
      <c r="U577">
        <v>0.1</v>
      </c>
      <c r="V577" s="1">
        <v>0</v>
      </c>
      <c r="W577">
        <v>119</v>
      </c>
      <c r="X577" s="11">
        <v>0</v>
      </c>
      <c r="Y577">
        <v>0.1</v>
      </c>
      <c r="Z577" s="1">
        <v>0</v>
      </c>
      <c r="AA577" s="2">
        <v>119</v>
      </c>
      <c r="AB577" s="10">
        <v>0</v>
      </c>
      <c r="AC577" s="2">
        <v>0.1</v>
      </c>
      <c r="AD577" s="1">
        <v>0</v>
      </c>
      <c r="AE577" s="2">
        <v>119</v>
      </c>
      <c r="AF577" s="10">
        <v>0</v>
      </c>
      <c r="AG577" s="2">
        <v>0.1</v>
      </c>
      <c r="AH577" s="1">
        <v>0</v>
      </c>
      <c r="AI577">
        <v>119</v>
      </c>
      <c r="AJ577" s="11">
        <v>0</v>
      </c>
      <c r="AK577">
        <v>0.1</v>
      </c>
      <c r="AL577" s="1">
        <v>0</v>
      </c>
      <c r="AM577">
        <v>119</v>
      </c>
      <c r="AN577" s="11">
        <v>0</v>
      </c>
      <c r="AO577">
        <v>0.1</v>
      </c>
      <c r="AP577" s="1">
        <v>24</v>
      </c>
      <c r="AQ577">
        <v>28</v>
      </c>
      <c r="AR577" s="11">
        <v>0</v>
      </c>
      <c r="AS577">
        <v>0.1</v>
      </c>
      <c r="AT577" s="1">
        <v>0</v>
      </c>
      <c r="AU577" s="2">
        <v>119</v>
      </c>
      <c r="AV577" s="10">
        <v>0</v>
      </c>
      <c r="AW577" s="2">
        <v>0.1</v>
      </c>
      <c r="AX577" s="1">
        <v>0</v>
      </c>
      <c r="AY577" s="2">
        <v>119</v>
      </c>
      <c r="AZ577" s="10">
        <v>0</v>
      </c>
      <c r="BA577" s="2">
        <v>0.2</v>
      </c>
      <c r="BB577" s="19">
        <f t="shared" si="156"/>
        <v>67</v>
      </c>
      <c r="BC577" s="20">
        <f t="shared" si="157"/>
        <v>361.23399618529817</v>
      </c>
      <c r="BD577" s="23">
        <f t="shared" si="153"/>
        <v>1.0215579215717964E-4</v>
      </c>
      <c r="BE577" s="24">
        <f t="shared" si="154"/>
        <v>5.5077828409571259E-4</v>
      </c>
      <c r="BF577" s="25">
        <f t="shared" si="155"/>
        <v>361.23399618529817</v>
      </c>
    </row>
    <row r="578" spans="1:58">
      <c r="A578" t="s">
        <v>17</v>
      </c>
      <c r="B578" t="s">
        <v>17</v>
      </c>
      <c r="C578" t="s">
        <v>403</v>
      </c>
      <c r="D578">
        <v>39</v>
      </c>
      <c r="E578" t="s">
        <v>434</v>
      </c>
      <c r="F578">
        <v>22</v>
      </c>
      <c r="G578">
        <v>42</v>
      </c>
      <c r="H578" s="8">
        <v>1E-3</v>
      </c>
      <c r="I578">
        <v>0.1</v>
      </c>
      <c r="J578" s="1">
        <v>0</v>
      </c>
      <c r="K578">
        <v>119</v>
      </c>
      <c r="L578" s="11">
        <v>0</v>
      </c>
      <c r="M578">
        <v>0.1</v>
      </c>
      <c r="N578" s="6">
        <v>1707</v>
      </c>
      <c r="O578">
        <v>122</v>
      </c>
      <c r="P578" s="8">
        <v>8.9999999999999993E-3</v>
      </c>
      <c r="Q578">
        <v>0.1</v>
      </c>
      <c r="R578" s="1">
        <v>56</v>
      </c>
      <c r="S578">
        <v>81</v>
      </c>
      <c r="T578" s="8">
        <v>2E-3</v>
      </c>
      <c r="U578">
        <v>0.3</v>
      </c>
      <c r="V578" s="1">
        <v>68</v>
      </c>
      <c r="W578">
        <v>63</v>
      </c>
      <c r="X578" s="8">
        <v>2E-3</v>
      </c>
      <c r="Y578">
        <v>0.2</v>
      </c>
      <c r="Z578" s="1">
        <v>123</v>
      </c>
      <c r="AA578" s="2">
        <v>102</v>
      </c>
      <c r="AB578" s="9">
        <v>3.0000000000000001E-3</v>
      </c>
      <c r="AC578" s="2">
        <v>0.2</v>
      </c>
      <c r="AD578" s="1">
        <v>88</v>
      </c>
      <c r="AE578" s="2">
        <v>42</v>
      </c>
      <c r="AF578" s="9">
        <v>3.0000000000000001E-3</v>
      </c>
      <c r="AG578" s="2">
        <v>0.1</v>
      </c>
      <c r="AH578" s="1">
        <v>14</v>
      </c>
      <c r="AI578">
        <v>20</v>
      </c>
      <c r="AJ578" s="11">
        <v>0</v>
      </c>
      <c r="AK578">
        <v>0.1</v>
      </c>
      <c r="AL578" s="1">
        <v>39</v>
      </c>
      <c r="AM578">
        <v>47</v>
      </c>
      <c r="AN578" s="8">
        <v>1E-3</v>
      </c>
      <c r="AO578">
        <v>0.2</v>
      </c>
      <c r="AP578" s="1">
        <v>362</v>
      </c>
      <c r="AQ578">
        <v>89</v>
      </c>
      <c r="AR578" s="8">
        <v>5.0000000000000001E-3</v>
      </c>
      <c r="AS578">
        <v>0.1</v>
      </c>
      <c r="AT578" s="1">
        <v>350</v>
      </c>
      <c r="AU578" s="2">
        <v>37</v>
      </c>
      <c r="AV578" s="9">
        <v>5.0000000000000001E-3</v>
      </c>
      <c r="AW578" s="2">
        <v>0.1</v>
      </c>
      <c r="AX578" s="1">
        <v>17</v>
      </c>
      <c r="AY578" s="2">
        <v>26</v>
      </c>
      <c r="AZ578" s="9">
        <v>1E-3</v>
      </c>
      <c r="BA578" s="2">
        <v>0.2</v>
      </c>
      <c r="BB578" s="19">
        <f t="shared" si="156"/>
        <v>2846</v>
      </c>
      <c r="BC578" s="20">
        <f t="shared" si="157"/>
        <v>257.06419431729501</v>
      </c>
      <c r="BD578" s="23">
        <f t="shared" si="153"/>
        <v>4.3393340967064669E-3</v>
      </c>
      <c r="BE578" s="24">
        <f t="shared" si="154"/>
        <v>3.9194920008552882E-4</v>
      </c>
      <c r="BF578" s="25">
        <f t="shared" si="155"/>
        <v>257.06419431729501</v>
      </c>
    </row>
    <row r="579" spans="1:58">
      <c r="A579" t="s">
        <v>17</v>
      </c>
      <c r="B579" t="s">
        <v>17</v>
      </c>
      <c r="C579" t="s">
        <v>403</v>
      </c>
      <c r="D579">
        <v>40</v>
      </c>
      <c r="E579" t="s">
        <v>435</v>
      </c>
      <c r="F579">
        <v>22</v>
      </c>
      <c r="G579">
        <v>42</v>
      </c>
      <c r="H579" s="8">
        <v>1E-3</v>
      </c>
      <c r="I579">
        <v>0.1</v>
      </c>
      <c r="J579" s="1">
        <v>0</v>
      </c>
      <c r="K579">
        <v>119</v>
      </c>
      <c r="L579" s="11">
        <v>0</v>
      </c>
      <c r="M579">
        <v>0.1</v>
      </c>
      <c r="N579" s="1">
        <v>308</v>
      </c>
      <c r="O579">
        <v>109</v>
      </c>
      <c r="P579" s="8">
        <v>2E-3</v>
      </c>
      <c r="Q579">
        <v>0.1</v>
      </c>
      <c r="R579" s="1">
        <v>0</v>
      </c>
      <c r="S579">
        <v>119</v>
      </c>
      <c r="T579" s="11">
        <v>0</v>
      </c>
      <c r="U579">
        <v>0.1</v>
      </c>
      <c r="V579" s="1">
        <v>0</v>
      </c>
      <c r="W579">
        <v>119</v>
      </c>
      <c r="X579" s="11">
        <v>0</v>
      </c>
      <c r="Y579">
        <v>0.1</v>
      </c>
      <c r="Z579" s="1">
        <v>0</v>
      </c>
      <c r="AA579" s="2">
        <v>119</v>
      </c>
      <c r="AB579" s="10">
        <v>0</v>
      </c>
      <c r="AC579" s="2">
        <v>0.1</v>
      </c>
      <c r="AD579" s="1">
        <v>25</v>
      </c>
      <c r="AE579" s="2">
        <v>33</v>
      </c>
      <c r="AF579" s="9">
        <v>1E-3</v>
      </c>
      <c r="AG579" s="2">
        <v>0.1</v>
      </c>
      <c r="AH579" s="1">
        <v>0</v>
      </c>
      <c r="AI579">
        <v>119</v>
      </c>
      <c r="AJ579" s="11">
        <v>0</v>
      </c>
      <c r="AK579">
        <v>0.1</v>
      </c>
      <c r="AL579" s="1">
        <v>0</v>
      </c>
      <c r="AM579">
        <v>119</v>
      </c>
      <c r="AN579" s="11">
        <v>0</v>
      </c>
      <c r="AO579">
        <v>0.1</v>
      </c>
      <c r="AP579" s="1">
        <v>62</v>
      </c>
      <c r="AQ579">
        <v>56</v>
      </c>
      <c r="AR579" s="8">
        <v>1E-3</v>
      </c>
      <c r="AS579">
        <v>0.1</v>
      </c>
      <c r="AT579" s="1">
        <v>121</v>
      </c>
      <c r="AU579" s="2">
        <v>98</v>
      </c>
      <c r="AV579" s="9">
        <v>2E-3</v>
      </c>
      <c r="AW579" s="2">
        <v>0.1</v>
      </c>
      <c r="AX579" s="1">
        <v>0</v>
      </c>
      <c r="AY579" s="2">
        <v>119</v>
      </c>
      <c r="AZ579" s="10">
        <v>0</v>
      </c>
      <c r="BA579" s="2">
        <v>0.2</v>
      </c>
      <c r="BB579" s="19">
        <f t="shared" si="156"/>
        <v>538</v>
      </c>
      <c r="BC579" s="20">
        <f t="shared" si="157"/>
        <v>355.81034273893727</v>
      </c>
      <c r="BD579" s="23">
        <f t="shared" si="153"/>
        <v>8.2029576388899478E-4</v>
      </c>
      <c r="BE579" s="24">
        <f t="shared" si="154"/>
        <v>5.4250876746587658E-4</v>
      </c>
      <c r="BF579" s="25">
        <f t="shared" si="155"/>
        <v>355.81034273893732</v>
      </c>
    </row>
    <row r="580" spans="1:58">
      <c r="A580" t="s">
        <v>17</v>
      </c>
      <c r="B580" t="s">
        <v>17</v>
      </c>
      <c r="C580" t="s">
        <v>403</v>
      </c>
      <c r="D580">
        <v>41</v>
      </c>
      <c r="E580" t="s">
        <v>436</v>
      </c>
      <c r="F580">
        <v>0</v>
      </c>
      <c r="G580">
        <v>119</v>
      </c>
      <c r="H580" s="11">
        <v>0</v>
      </c>
      <c r="I580">
        <v>0.1</v>
      </c>
      <c r="J580" s="1">
        <v>0</v>
      </c>
      <c r="K580">
        <v>119</v>
      </c>
      <c r="L580" s="11">
        <v>0</v>
      </c>
      <c r="M580">
        <v>0.1</v>
      </c>
      <c r="N580" s="1">
        <v>342</v>
      </c>
      <c r="O580">
        <v>164</v>
      </c>
      <c r="P580" s="8">
        <v>2E-3</v>
      </c>
      <c r="Q580">
        <v>0.1</v>
      </c>
      <c r="R580" s="1">
        <v>0</v>
      </c>
      <c r="S580">
        <v>119</v>
      </c>
      <c r="T580" s="11">
        <v>0</v>
      </c>
      <c r="U580">
        <v>0.1</v>
      </c>
      <c r="V580" s="1">
        <v>0</v>
      </c>
      <c r="W580">
        <v>119</v>
      </c>
      <c r="X580" s="11">
        <v>0</v>
      </c>
      <c r="Y580">
        <v>0.1</v>
      </c>
      <c r="Z580" s="1">
        <v>47</v>
      </c>
      <c r="AA580" s="2">
        <v>84</v>
      </c>
      <c r="AB580" s="9">
        <v>1E-3</v>
      </c>
      <c r="AC580" s="2">
        <v>0.2</v>
      </c>
      <c r="AD580" s="1">
        <v>15</v>
      </c>
      <c r="AE580" s="2">
        <v>20</v>
      </c>
      <c r="AF580" s="10">
        <v>0</v>
      </c>
      <c r="AG580" s="2">
        <v>0.1</v>
      </c>
      <c r="AH580" s="1">
        <v>0</v>
      </c>
      <c r="AI580">
        <v>119</v>
      </c>
      <c r="AJ580" s="11">
        <v>0</v>
      </c>
      <c r="AK580">
        <v>0.1</v>
      </c>
      <c r="AL580" s="1">
        <v>20</v>
      </c>
      <c r="AM580">
        <v>33</v>
      </c>
      <c r="AN580" s="8">
        <v>1E-3</v>
      </c>
      <c r="AO580">
        <v>0.1</v>
      </c>
      <c r="AP580" s="1">
        <v>42</v>
      </c>
      <c r="AQ580">
        <v>39</v>
      </c>
      <c r="AR580" s="8">
        <v>1E-3</v>
      </c>
      <c r="AS580">
        <v>0.1</v>
      </c>
      <c r="AT580" s="1">
        <v>49</v>
      </c>
      <c r="AU580" s="2">
        <v>43</v>
      </c>
      <c r="AV580" s="9">
        <v>1E-3</v>
      </c>
      <c r="AW580" s="2">
        <v>0.1</v>
      </c>
      <c r="AX580" s="1">
        <v>8</v>
      </c>
      <c r="AY580" s="2">
        <v>16</v>
      </c>
      <c r="AZ580" s="9">
        <v>1E-3</v>
      </c>
      <c r="BA580" s="2">
        <v>0.1</v>
      </c>
      <c r="BB580" s="19">
        <f t="shared" si="156"/>
        <v>523</v>
      </c>
      <c r="BC580" s="20">
        <f t="shared" si="157"/>
        <v>331.46945560639523</v>
      </c>
      <c r="BD580" s="23">
        <f t="shared" si="153"/>
        <v>7.9742506415231274E-4</v>
      </c>
      <c r="BE580" s="24">
        <f t="shared" si="154"/>
        <v>5.0539589273702087E-4</v>
      </c>
      <c r="BF580" s="25">
        <f t="shared" si="155"/>
        <v>331.46945560639523</v>
      </c>
    </row>
    <row r="581" spans="1:58">
      <c r="A581" t="s">
        <v>17</v>
      </c>
      <c r="B581" t="s">
        <v>17</v>
      </c>
      <c r="C581" t="s">
        <v>403</v>
      </c>
      <c r="D581">
        <v>42</v>
      </c>
      <c r="E581" t="s">
        <v>437</v>
      </c>
      <c r="F581">
        <v>0</v>
      </c>
      <c r="G581">
        <v>119</v>
      </c>
      <c r="H581" s="11">
        <v>0</v>
      </c>
      <c r="I581">
        <v>0.1</v>
      </c>
      <c r="J581" s="1">
        <v>0</v>
      </c>
      <c r="K581">
        <v>119</v>
      </c>
      <c r="L581" s="11">
        <v>0</v>
      </c>
      <c r="M581">
        <v>0.1</v>
      </c>
      <c r="N581" s="1">
        <v>327</v>
      </c>
      <c r="O581">
        <v>151</v>
      </c>
      <c r="P581" s="8">
        <v>2E-3</v>
      </c>
      <c r="Q581">
        <v>0.1</v>
      </c>
      <c r="R581" s="1">
        <v>0</v>
      </c>
      <c r="S581">
        <v>119</v>
      </c>
      <c r="T581" s="11">
        <v>0</v>
      </c>
      <c r="U581">
        <v>0.1</v>
      </c>
      <c r="V581" s="1">
        <v>0</v>
      </c>
      <c r="W581">
        <v>119</v>
      </c>
      <c r="X581" s="11">
        <v>0</v>
      </c>
      <c r="Y581">
        <v>0.1</v>
      </c>
      <c r="Z581" s="1">
        <v>0</v>
      </c>
      <c r="AA581" s="2">
        <v>119</v>
      </c>
      <c r="AB581" s="10">
        <v>0</v>
      </c>
      <c r="AC581" s="2">
        <v>0.1</v>
      </c>
      <c r="AD581" s="1">
        <v>0</v>
      </c>
      <c r="AE581" s="2">
        <v>119</v>
      </c>
      <c r="AF581" s="10">
        <v>0</v>
      </c>
      <c r="AG581" s="2">
        <v>0.1</v>
      </c>
      <c r="AH581" s="1">
        <v>14</v>
      </c>
      <c r="AI581">
        <v>20</v>
      </c>
      <c r="AJ581" s="11">
        <v>0</v>
      </c>
      <c r="AK581">
        <v>0.1</v>
      </c>
      <c r="AL581" s="1">
        <v>0</v>
      </c>
      <c r="AM581">
        <v>119</v>
      </c>
      <c r="AN581" s="11">
        <v>0</v>
      </c>
      <c r="AO581">
        <v>0.1</v>
      </c>
      <c r="AP581" s="1">
        <v>118</v>
      </c>
      <c r="AQ581">
        <v>111</v>
      </c>
      <c r="AR581" s="8">
        <v>2E-3</v>
      </c>
      <c r="AS581">
        <v>0.1</v>
      </c>
      <c r="AT581" s="1">
        <v>104</v>
      </c>
      <c r="AU581" s="2">
        <v>48</v>
      </c>
      <c r="AV581" s="9">
        <v>1E-3</v>
      </c>
      <c r="AW581" s="2">
        <v>0.1</v>
      </c>
      <c r="AX581" s="1">
        <v>0</v>
      </c>
      <c r="AY581" s="2">
        <v>119</v>
      </c>
      <c r="AZ581" s="10">
        <v>0</v>
      </c>
      <c r="BA581" s="2">
        <v>0.2</v>
      </c>
      <c r="BB581" s="19">
        <f t="shared" si="156"/>
        <v>563</v>
      </c>
      <c r="BC581" s="20">
        <f t="shared" si="157"/>
        <v>388.73384210793893</v>
      </c>
      <c r="BD581" s="23">
        <f t="shared" si="153"/>
        <v>8.584135967834648E-4</v>
      </c>
      <c r="BE581" s="24">
        <f t="shared" si="154"/>
        <v>5.9270766535582831E-4</v>
      </c>
      <c r="BF581" s="25">
        <f t="shared" si="155"/>
        <v>388.73384210793893</v>
      </c>
    </row>
    <row r="582" spans="1:58">
      <c r="A582" t="s">
        <v>17</v>
      </c>
      <c r="B582" t="s">
        <v>17</v>
      </c>
      <c r="C582" t="s">
        <v>403</v>
      </c>
      <c r="D582">
        <v>43</v>
      </c>
      <c r="E582" t="s">
        <v>438</v>
      </c>
      <c r="F582">
        <v>0</v>
      </c>
      <c r="G582">
        <v>119</v>
      </c>
      <c r="H582" s="11">
        <v>0</v>
      </c>
      <c r="I582">
        <v>0.1</v>
      </c>
      <c r="J582" s="1">
        <v>0</v>
      </c>
      <c r="K582">
        <v>119</v>
      </c>
      <c r="L582" s="11">
        <v>0</v>
      </c>
      <c r="M582">
        <v>0.1</v>
      </c>
      <c r="N582" s="1">
        <v>97</v>
      </c>
      <c r="O582">
        <v>63</v>
      </c>
      <c r="P582" s="8">
        <v>1E-3</v>
      </c>
      <c r="Q582">
        <v>0.1</v>
      </c>
      <c r="R582" s="1">
        <v>0</v>
      </c>
      <c r="S582">
        <v>119</v>
      </c>
      <c r="T582" s="11">
        <v>0</v>
      </c>
      <c r="U582">
        <v>0.1</v>
      </c>
      <c r="V582" s="1">
        <v>0</v>
      </c>
      <c r="W582">
        <v>119</v>
      </c>
      <c r="X582" s="11">
        <v>0</v>
      </c>
      <c r="Y582">
        <v>0.1</v>
      </c>
      <c r="Z582" s="1">
        <v>0</v>
      </c>
      <c r="AA582" s="2">
        <v>119</v>
      </c>
      <c r="AB582" s="10">
        <v>0</v>
      </c>
      <c r="AC582" s="2">
        <v>0.1</v>
      </c>
      <c r="AD582" s="1">
        <v>0</v>
      </c>
      <c r="AE582" s="2">
        <v>119</v>
      </c>
      <c r="AF582" s="10">
        <v>0</v>
      </c>
      <c r="AG582" s="2">
        <v>0.1</v>
      </c>
      <c r="AH582" s="1">
        <v>0</v>
      </c>
      <c r="AI582">
        <v>119</v>
      </c>
      <c r="AJ582" s="11">
        <v>0</v>
      </c>
      <c r="AK582">
        <v>0.1</v>
      </c>
      <c r="AL582" s="1">
        <v>19</v>
      </c>
      <c r="AM582">
        <v>31</v>
      </c>
      <c r="AN582" s="8">
        <v>1E-3</v>
      </c>
      <c r="AO582">
        <v>0.1</v>
      </c>
      <c r="AP582" s="1">
        <v>26</v>
      </c>
      <c r="AQ582">
        <v>28</v>
      </c>
      <c r="AR582" s="11">
        <v>0</v>
      </c>
      <c r="AS582">
        <v>0.1</v>
      </c>
      <c r="AT582" s="1">
        <v>21</v>
      </c>
      <c r="AU582" s="2">
        <v>25</v>
      </c>
      <c r="AV582" s="10">
        <v>0</v>
      </c>
      <c r="AW582" s="2">
        <v>0.1</v>
      </c>
      <c r="AX582" s="1">
        <v>0</v>
      </c>
      <c r="AY582" s="2">
        <v>119</v>
      </c>
      <c r="AZ582" s="10">
        <v>0</v>
      </c>
      <c r="BA582" s="2">
        <v>0.2</v>
      </c>
      <c r="BB582" s="19">
        <f t="shared" si="156"/>
        <v>163</v>
      </c>
      <c r="BC582" s="20">
        <f t="shared" si="157"/>
        <v>345.87136337083473</v>
      </c>
      <c r="BD582" s="23">
        <f t="shared" si="153"/>
        <v>2.4852827047194451E-4</v>
      </c>
      <c r="BE582" s="24">
        <f t="shared" si="154"/>
        <v>5.2735467327807983E-4</v>
      </c>
      <c r="BF582" s="25">
        <f t="shared" si="155"/>
        <v>345.87136337083473</v>
      </c>
    </row>
    <row r="583" spans="1:58">
      <c r="A583" t="s">
        <v>17</v>
      </c>
      <c r="B583" t="s">
        <v>17</v>
      </c>
      <c r="C583" t="s">
        <v>403</v>
      </c>
      <c r="D583">
        <v>44</v>
      </c>
      <c r="E583" t="s">
        <v>439</v>
      </c>
      <c r="F583">
        <v>0</v>
      </c>
      <c r="G583">
        <v>119</v>
      </c>
      <c r="H583" s="11">
        <v>0</v>
      </c>
      <c r="I583">
        <v>0.1</v>
      </c>
      <c r="J583" s="1">
        <v>0</v>
      </c>
      <c r="K583">
        <v>119</v>
      </c>
      <c r="L583" s="11">
        <v>0</v>
      </c>
      <c r="M583">
        <v>0.1</v>
      </c>
      <c r="N583" s="1">
        <v>97</v>
      </c>
      <c r="O583">
        <v>57</v>
      </c>
      <c r="P583" s="8">
        <v>1E-3</v>
      </c>
      <c r="Q583">
        <v>0.1</v>
      </c>
      <c r="R583" s="1">
        <v>53</v>
      </c>
      <c r="S583">
        <v>81</v>
      </c>
      <c r="T583" s="8">
        <v>2E-3</v>
      </c>
      <c r="U583">
        <v>0.3</v>
      </c>
      <c r="V583" s="1">
        <v>9</v>
      </c>
      <c r="W583">
        <v>20</v>
      </c>
      <c r="X583" s="11">
        <v>0</v>
      </c>
      <c r="Y583">
        <v>0.1</v>
      </c>
      <c r="Z583" s="1">
        <v>0</v>
      </c>
      <c r="AA583" s="2">
        <v>119</v>
      </c>
      <c r="AB583" s="10">
        <v>0</v>
      </c>
      <c r="AC583" s="2">
        <v>0.1</v>
      </c>
      <c r="AD583" s="1">
        <v>9</v>
      </c>
      <c r="AE583" s="2">
        <v>16</v>
      </c>
      <c r="AF583" s="10">
        <v>0</v>
      </c>
      <c r="AG583" s="2">
        <v>0.1</v>
      </c>
      <c r="AH583" s="1">
        <v>0</v>
      </c>
      <c r="AI583">
        <v>119</v>
      </c>
      <c r="AJ583" s="11">
        <v>0</v>
      </c>
      <c r="AK583">
        <v>0.1</v>
      </c>
      <c r="AL583" s="1">
        <v>0</v>
      </c>
      <c r="AM583">
        <v>119</v>
      </c>
      <c r="AN583" s="11">
        <v>0</v>
      </c>
      <c r="AO583">
        <v>0.1</v>
      </c>
      <c r="AP583" s="1">
        <v>0</v>
      </c>
      <c r="AQ583">
        <v>119</v>
      </c>
      <c r="AR583" s="11">
        <v>0</v>
      </c>
      <c r="AS583">
        <v>0.1</v>
      </c>
      <c r="AT583" s="1">
        <v>18</v>
      </c>
      <c r="AU583" s="2">
        <v>28</v>
      </c>
      <c r="AV583" s="10">
        <v>0</v>
      </c>
      <c r="AW583" s="2">
        <v>0.1</v>
      </c>
      <c r="AX583" s="1">
        <v>9</v>
      </c>
      <c r="AY583" s="2">
        <v>17</v>
      </c>
      <c r="AZ583" s="9">
        <v>1E-3</v>
      </c>
      <c r="BA583" s="2">
        <v>0.1</v>
      </c>
      <c r="BB583" s="19">
        <f t="shared" si="156"/>
        <v>195</v>
      </c>
      <c r="BC583" s="20">
        <f t="shared" si="157"/>
        <v>310.65253902068787</v>
      </c>
      <c r="BD583" s="23">
        <f t="shared" si="153"/>
        <v>2.9731909657686612E-4</v>
      </c>
      <c r="BE583" s="24">
        <f t="shared" si="154"/>
        <v>4.7365606282533628E-4</v>
      </c>
      <c r="BF583" s="25">
        <f t="shared" si="155"/>
        <v>310.65253902068787</v>
      </c>
    </row>
    <row r="584" spans="1:58">
      <c r="A584" t="s">
        <v>17</v>
      </c>
      <c r="B584" t="s">
        <v>17</v>
      </c>
      <c r="C584" t="s">
        <v>403</v>
      </c>
      <c r="D584">
        <v>45</v>
      </c>
      <c r="E584" t="s">
        <v>440</v>
      </c>
      <c r="F584">
        <v>0</v>
      </c>
      <c r="G584">
        <v>119</v>
      </c>
      <c r="H584" s="11">
        <v>0</v>
      </c>
      <c r="I584">
        <v>0.1</v>
      </c>
      <c r="J584" s="1">
        <v>0</v>
      </c>
      <c r="K584">
        <v>119</v>
      </c>
      <c r="L584" s="11">
        <v>0</v>
      </c>
      <c r="M584">
        <v>0.1</v>
      </c>
      <c r="N584" s="1">
        <v>413</v>
      </c>
      <c r="O584">
        <v>267</v>
      </c>
      <c r="P584" s="8">
        <v>2E-3</v>
      </c>
      <c r="Q584">
        <v>0.1</v>
      </c>
      <c r="R584" s="1">
        <v>3</v>
      </c>
      <c r="S584">
        <v>6</v>
      </c>
      <c r="T584" s="11">
        <v>0</v>
      </c>
      <c r="U584">
        <v>0.1</v>
      </c>
      <c r="V584" s="1">
        <v>0</v>
      </c>
      <c r="W584">
        <v>119</v>
      </c>
      <c r="X584" s="11">
        <v>0</v>
      </c>
      <c r="Y584">
        <v>0.1</v>
      </c>
      <c r="Z584" s="1">
        <v>59</v>
      </c>
      <c r="AA584" s="2">
        <v>94</v>
      </c>
      <c r="AB584" s="9">
        <v>1E-3</v>
      </c>
      <c r="AC584" s="2">
        <v>0.2</v>
      </c>
      <c r="AD584" s="1">
        <v>0</v>
      </c>
      <c r="AE584" s="2">
        <v>119</v>
      </c>
      <c r="AF584" s="10">
        <v>0</v>
      </c>
      <c r="AG584" s="2">
        <v>0.1</v>
      </c>
      <c r="AH584" s="1">
        <v>0</v>
      </c>
      <c r="AI584">
        <v>119</v>
      </c>
      <c r="AJ584" s="11">
        <v>0</v>
      </c>
      <c r="AK584">
        <v>0.1</v>
      </c>
      <c r="AL584" s="1">
        <v>0</v>
      </c>
      <c r="AM584">
        <v>119</v>
      </c>
      <c r="AN584" s="11">
        <v>0</v>
      </c>
      <c r="AO584">
        <v>0.1</v>
      </c>
      <c r="AP584" s="1">
        <v>26</v>
      </c>
      <c r="AQ584">
        <v>40</v>
      </c>
      <c r="AR584" s="11">
        <v>0</v>
      </c>
      <c r="AS584">
        <v>0.1</v>
      </c>
      <c r="AT584" s="1">
        <v>27</v>
      </c>
      <c r="AU584" s="2">
        <v>35</v>
      </c>
      <c r="AV584" s="10">
        <v>0</v>
      </c>
      <c r="AW584" s="2">
        <v>0.1</v>
      </c>
      <c r="AX584" s="1">
        <v>0</v>
      </c>
      <c r="AY584" s="2">
        <v>119</v>
      </c>
      <c r="AZ584" s="10">
        <v>0</v>
      </c>
      <c r="BA584" s="2">
        <v>0.2</v>
      </c>
      <c r="BB584" s="19">
        <f t="shared" si="156"/>
        <v>528</v>
      </c>
      <c r="BC584" s="20">
        <f t="shared" si="157"/>
        <v>426.74699764614633</v>
      </c>
      <c r="BD584" s="23">
        <f t="shared" si="153"/>
        <v>8.0504863073120679E-4</v>
      </c>
      <c r="BE584" s="24">
        <f t="shared" si="154"/>
        <v>6.5066682977970387E-4</v>
      </c>
      <c r="BF584" s="25">
        <f t="shared" si="155"/>
        <v>426.74699764614633</v>
      </c>
    </row>
    <row r="585" spans="1:58">
      <c r="A585" t="s">
        <v>17</v>
      </c>
      <c r="B585" t="s">
        <v>17</v>
      </c>
      <c r="C585" t="s">
        <v>403</v>
      </c>
      <c r="D585">
        <v>46</v>
      </c>
      <c r="E585" t="s">
        <v>441</v>
      </c>
      <c r="F585">
        <v>0</v>
      </c>
      <c r="G585">
        <v>119</v>
      </c>
      <c r="H585" s="11">
        <v>0</v>
      </c>
      <c r="I585">
        <v>0.1</v>
      </c>
      <c r="J585" s="1">
        <v>0</v>
      </c>
      <c r="K585">
        <v>119</v>
      </c>
      <c r="L585" s="11">
        <v>0</v>
      </c>
      <c r="M585">
        <v>0.1</v>
      </c>
      <c r="N585" s="1">
        <v>123</v>
      </c>
      <c r="O585">
        <v>81</v>
      </c>
      <c r="P585" s="8">
        <v>1E-3</v>
      </c>
      <c r="Q585">
        <v>0.1</v>
      </c>
      <c r="R585" s="1">
        <v>0</v>
      </c>
      <c r="S585">
        <v>119</v>
      </c>
      <c r="T585" s="11">
        <v>0</v>
      </c>
      <c r="U585">
        <v>0.1</v>
      </c>
      <c r="V585" s="1">
        <v>59</v>
      </c>
      <c r="W585">
        <v>59</v>
      </c>
      <c r="X585" s="8">
        <v>2E-3</v>
      </c>
      <c r="Y585">
        <v>0.2</v>
      </c>
      <c r="Z585" s="1">
        <v>17</v>
      </c>
      <c r="AA585" s="2">
        <v>17</v>
      </c>
      <c r="AB585" s="10">
        <v>0</v>
      </c>
      <c r="AC585" s="2">
        <v>0.1</v>
      </c>
      <c r="AD585" s="1">
        <v>39</v>
      </c>
      <c r="AE585" s="2">
        <v>49</v>
      </c>
      <c r="AF585" s="9">
        <v>1E-3</v>
      </c>
      <c r="AG585" s="2">
        <v>0.1</v>
      </c>
      <c r="AH585" s="1">
        <v>0</v>
      </c>
      <c r="AI585">
        <v>119</v>
      </c>
      <c r="AJ585" s="11">
        <v>0</v>
      </c>
      <c r="AK585">
        <v>0.1</v>
      </c>
      <c r="AL585" s="1">
        <v>0</v>
      </c>
      <c r="AM585">
        <v>119</v>
      </c>
      <c r="AN585" s="11">
        <v>0</v>
      </c>
      <c r="AO585">
        <v>0.1</v>
      </c>
      <c r="AP585" s="1">
        <v>88</v>
      </c>
      <c r="AQ585">
        <v>99</v>
      </c>
      <c r="AR585" s="8">
        <v>1E-3</v>
      </c>
      <c r="AS585">
        <v>0.1</v>
      </c>
      <c r="AT585" s="1">
        <v>10</v>
      </c>
      <c r="AU585" s="2">
        <v>17</v>
      </c>
      <c r="AV585" s="10">
        <v>0</v>
      </c>
      <c r="AW585" s="2">
        <v>0.1</v>
      </c>
      <c r="AX585" s="1">
        <v>0</v>
      </c>
      <c r="AY585" s="2">
        <v>119</v>
      </c>
      <c r="AZ585" s="10">
        <v>0</v>
      </c>
      <c r="BA585" s="2">
        <v>0.2</v>
      </c>
      <c r="BB585" s="19">
        <f t="shared" si="156"/>
        <v>336</v>
      </c>
      <c r="BC585" s="20">
        <f t="shared" si="157"/>
        <v>328.31082833193301</v>
      </c>
      <c r="BD585" s="23">
        <f t="shared" si="153"/>
        <v>5.1230367410167702E-4</v>
      </c>
      <c r="BE585" s="24">
        <f t="shared" si="154"/>
        <v>5.0057989167206617E-4</v>
      </c>
      <c r="BF585" s="25">
        <f t="shared" si="155"/>
        <v>328.31082833193301</v>
      </c>
    </row>
    <row r="586" spans="1:58">
      <c r="A586" t="s">
        <v>17</v>
      </c>
      <c r="B586" t="s">
        <v>17</v>
      </c>
      <c r="C586" t="s">
        <v>403</v>
      </c>
      <c r="D586">
        <v>47</v>
      </c>
      <c r="E586" t="s">
        <v>442</v>
      </c>
      <c r="F586">
        <v>14</v>
      </c>
      <c r="G586">
        <v>27</v>
      </c>
      <c r="H586" s="11">
        <v>0</v>
      </c>
      <c r="I586">
        <v>0.1</v>
      </c>
      <c r="J586" s="1">
        <v>0</v>
      </c>
      <c r="K586">
        <v>119</v>
      </c>
      <c r="L586" s="11">
        <v>0</v>
      </c>
      <c r="M586">
        <v>0.1</v>
      </c>
      <c r="N586" s="1">
        <v>0</v>
      </c>
      <c r="O586">
        <v>119</v>
      </c>
      <c r="P586" s="11">
        <v>0</v>
      </c>
      <c r="Q586">
        <v>0.1</v>
      </c>
      <c r="R586" s="1">
        <v>12</v>
      </c>
      <c r="S586">
        <v>20</v>
      </c>
      <c r="T586" s="11">
        <v>0</v>
      </c>
      <c r="U586">
        <v>0.1</v>
      </c>
      <c r="V586" s="1">
        <v>0</v>
      </c>
      <c r="W586">
        <v>119</v>
      </c>
      <c r="X586" s="11">
        <v>0</v>
      </c>
      <c r="Y586">
        <v>0.1</v>
      </c>
      <c r="Z586" s="1">
        <v>0</v>
      </c>
      <c r="AA586" s="2">
        <v>119</v>
      </c>
      <c r="AB586" s="10">
        <v>0</v>
      </c>
      <c r="AC586" s="2">
        <v>0.1</v>
      </c>
      <c r="AD586" s="1">
        <v>0</v>
      </c>
      <c r="AE586" s="2">
        <v>119</v>
      </c>
      <c r="AF586" s="10">
        <v>0</v>
      </c>
      <c r="AG586" s="2">
        <v>0.1</v>
      </c>
      <c r="AH586" s="1">
        <v>0</v>
      </c>
      <c r="AI586">
        <v>119</v>
      </c>
      <c r="AJ586" s="11">
        <v>0</v>
      </c>
      <c r="AK586">
        <v>0.1</v>
      </c>
      <c r="AL586" s="1">
        <v>61</v>
      </c>
      <c r="AM586">
        <v>70</v>
      </c>
      <c r="AN586" s="8">
        <v>2E-3</v>
      </c>
      <c r="AO586">
        <v>0.3</v>
      </c>
      <c r="AP586" s="1">
        <v>0</v>
      </c>
      <c r="AQ586">
        <v>119</v>
      </c>
      <c r="AR586" s="11">
        <v>0</v>
      </c>
      <c r="AS586">
        <v>0.1</v>
      </c>
      <c r="AT586" s="1">
        <v>5</v>
      </c>
      <c r="AU586" s="2">
        <v>8</v>
      </c>
      <c r="AV586" s="10">
        <v>0</v>
      </c>
      <c r="AW586" s="2">
        <v>0.1</v>
      </c>
      <c r="AX586" s="1">
        <v>48</v>
      </c>
      <c r="AY586" s="2">
        <v>80</v>
      </c>
      <c r="AZ586" s="9">
        <v>4.0000000000000001E-3</v>
      </c>
      <c r="BA586" s="2">
        <v>0.6</v>
      </c>
      <c r="BB586" s="19">
        <f t="shared" si="156"/>
        <v>140</v>
      </c>
      <c r="BC586" s="20">
        <f t="shared" si="157"/>
        <v>334.09579464578718</v>
      </c>
      <c r="BD586" s="23">
        <f t="shared" si="153"/>
        <v>2.134598642090321E-4</v>
      </c>
      <c r="BE586" s="24">
        <f t="shared" si="154"/>
        <v>5.0940030684213148E-4</v>
      </c>
      <c r="BF586" s="25">
        <f t="shared" si="155"/>
        <v>334.09579464578718</v>
      </c>
    </row>
    <row r="587" spans="1:58">
      <c r="A587" t="s">
        <v>17</v>
      </c>
      <c r="B587" t="s">
        <v>17</v>
      </c>
      <c r="C587" t="s">
        <v>403</v>
      </c>
      <c r="D587">
        <v>48</v>
      </c>
      <c r="E587" t="s">
        <v>443</v>
      </c>
      <c r="F587">
        <v>14</v>
      </c>
      <c r="G587">
        <v>27</v>
      </c>
      <c r="H587" s="11">
        <v>0</v>
      </c>
      <c r="I587">
        <v>0.1</v>
      </c>
      <c r="J587" s="1">
        <v>0</v>
      </c>
      <c r="K587">
        <v>119</v>
      </c>
      <c r="L587" s="11">
        <v>0</v>
      </c>
      <c r="M587">
        <v>0.1</v>
      </c>
      <c r="N587" s="1">
        <v>0</v>
      </c>
      <c r="O587">
        <v>119</v>
      </c>
      <c r="P587" s="11">
        <v>0</v>
      </c>
      <c r="Q587">
        <v>0.1</v>
      </c>
      <c r="R587" s="1">
        <v>12</v>
      </c>
      <c r="S587">
        <v>20</v>
      </c>
      <c r="T587" s="11">
        <v>0</v>
      </c>
      <c r="U587">
        <v>0.1</v>
      </c>
      <c r="V587" s="1">
        <v>0</v>
      </c>
      <c r="W587">
        <v>119</v>
      </c>
      <c r="X587" s="11">
        <v>0</v>
      </c>
      <c r="Y587">
        <v>0.1</v>
      </c>
      <c r="Z587" s="1">
        <v>0</v>
      </c>
      <c r="AA587" s="2">
        <v>119</v>
      </c>
      <c r="AB587" s="10">
        <v>0</v>
      </c>
      <c r="AC587" s="2">
        <v>0.1</v>
      </c>
      <c r="AD587" s="1">
        <v>0</v>
      </c>
      <c r="AE587" s="2">
        <v>119</v>
      </c>
      <c r="AF587" s="10">
        <v>0</v>
      </c>
      <c r="AG587" s="2">
        <v>0.1</v>
      </c>
      <c r="AH587" s="1">
        <v>0</v>
      </c>
      <c r="AI587">
        <v>119</v>
      </c>
      <c r="AJ587" s="11">
        <v>0</v>
      </c>
      <c r="AK587">
        <v>0.1</v>
      </c>
      <c r="AL587" s="1">
        <v>61</v>
      </c>
      <c r="AM587">
        <v>70</v>
      </c>
      <c r="AN587" s="8">
        <v>2E-3</v>
      </c>
      <c r="AO587">
        <v>0.3</v>
      </c>
      <c r="AP587" s="1">
        <v>0</v>
      </c>
      <c r="AQ587">
        <v>119</v>
      </c>
      <c r="AR587" s="11">
        <v>0</v>
      </c>
      <c r="AS587">
        <v>0.1</v>
      </c>
      <c r="AT587" s="1">
        <v>5</v>
      </c>
      <c r="AU587" s="2">
        <v>8</v>
      </c>
      <c r="AV587" s="10">
        <v>0</v>
      </c>
      <c r="AW587" s="2">
        <v>0.1</v>
      </c>
      <c r="AX587" s="1">
        <v>0</v>
      </c>
      <c r="AY587" s="2">
        <v>119</v>
      </c>
      <c r="AZ587" s="10">
        <v>0</v>
      </c>
      <c r="BA587" s="2">
        <v>0.2</v>
      </c>
      <c r="BB587" s="19">
        <f t="shared" si="156"/>
        <v>92</v>
      </c>
      <c r="BC587" s="20">
        <f t="shared" si="157"/>
        <v>345.51555681329313</v>
      </c>
      <c r="BD587" s="23">
        <f t="shared" si="153"/>
        <v>1.4027362505164966E-4</v>
      </c>
      <c r="BE587" s="24">
        <f t="shared" si="154"/>
        <v>5.2681217028195475E-4</v>
      </c>
      <c r="BF587" s="25">
        <f t="shared" si="155"/>
        <v>345.51555681329313</v>
      </c>
    </row>
    <row r="588" spans="1:58">
      <c r="A588" t="s">
        <v>17</v>
      </c>
      <c r="B588" t="s">
        <v>17</v>
      </c>
      <c r="C588" t="s">
        <v>403</v>
      </c>
      <c r="D588">
        <v>49</v>
      </c>
      <c r="E588" t="s">
        <v>444</v>
      </c>
      <c r="F588">
        <v>0</v>
      </c>
      <c r="G588">
        <v>119</v>
      </c>
      <c r="H588" s="11">
        <v>0</v>
      </c>
      <c r="I588">
        <v>0.1</v>
      </c>
      <c r="J588" s="1">
        <v>0</v>
      </c>
      <c r="K588">
        <v>119</v>
      </c>
      <c r="L588" s="11">
        <v>0</v>
      </c>
      <c r="M588">
        <v>0.1</v>
      </c>
      <c r="N588" s="1">
        <v>0</v>
      </c>
      <c r="O588">
        <v>119</v>
      </c>
      <c r="P588" s="11">
        <v>0</v>
      </c>
      <c r="Q588">
        <v>0.1</v>
      </c>
      <c r="R588" s="1">
        <v>0</v>
      </c>
      <c r="S588">
        <v>119</v>
      </c>
      <c r="T588" s="11">
        <v>0</v>
      </c>
      <c r="U588">
        <v>0.1</v>
      </c>
      <c r="V588" s="1">
        <v>0</v>
      </c>
      <c r="W588">
        <v>119</v>
      </c>
      <c r="X588" s="11">
        <v>0</v>
      </c>
      <c r="Y588">
        <v>0.1</v>
      </c>
      <c r="Z588" s="1">
        <v>0</v>
      </c>
      <c r="AA588" s="2">
        <v>119</v>
      </c>
      <c r="AB588" s="10">
        <v>0</v>
      </c>
      <c r="AC588" s="2">
        <v>0.1</v>
      </c>
      <c r="AD588" s="1">
        <v>0</v>
      </c>
      <c r="AE588" s="2">
        <v>119</v>
      </c>
      <c r="AF588" s="10">
        <v>0</v>
      </c>
      <c r="AG588" s="2">
        <v>0.1</v>
      </c>
      <c r="AH588" s="1">
        <v>0</v>
      </c>
      <c r="AI588">
        <v>119</v>
      </c>
      <c r="AJ588" s="11">
        <v>0</v>
      </c>
      <c r="AK588">
        <v>0.1</v>
      </c>
      <c r="AL588" s="1">
        <v>0</v>
      </c>
      <c r="AM588">
        <v>119</v>
      </c>
      <c r="AN588" s="11">
        <v>0</v>
      </c>
      <c r="AO588">
        <v>0.1</v>
      </c>
      <c r="AP588" s="1">
        <v>0</v>
      </c>
      <c r="AQ588">
        <v>119</v>
      </c>
      <c r="AR588" s="11">
        <v>0</v>
      </c>
      <c r="AS588">
        <v>0.1</v>
      </c>
      <c r="AT588" s="1">
        <v>0</v>
      </c>
      <c r="AU588" s="2">
        <v>119</v>
      </c>
      <c r="AV588" s="10">
        <v>0</v>
      </c>
      <c r="AW588" s="2">
        <v>0.1</v>
      </c>
      <c r="AX588" s="1">
        <v>48</v>
      </c>
      <c r="AY588" s="2">
        <v>80</v>
      </c>
      <c r="AZ588" s="9">
        <v>4.0000000000000001E-3</v>
      </c>
      <c r="BA588" s="2">
        <v>0.6</v>
      </c>
      <c r="BB588" s="19">
        <f t="shared" si="156"/>
        <v>48</v>
      </c>
      <c r="BC588" s="20">
        <f t="shared" si="157"/>
        <v>402.70460638040879</v>
      </c>
      <c r="BD588" s="23">
        <f t="shared" si="153"/>
        <v>7.3186239157382429E-5</v>
      </c>
      <c r="BE588" s="24">
        <f t="shared" si="154"/>
        <v>6.1400907567366991E-4</v>
      </c>
      <c r="BF588" s="25">
        <f t="shared" si="155"/>
        <v>402.70460638040879</v>
      </c>
    </row>
    <row r="589" spans="1:58">
      <c r="A589" t="s">
        <v>17</v>
      </c>
      <c r="B589" t="s">
        <v>17</v>
      </c>
      <c r="C589" t="s">
        <v>403</v>
      </c>
      <c r="D589">
        <v>50</v>
      </c>
      <c r="E589" t="s">
        <v>445</v>
      </c>
      <c r="F589">
        <v>0</v>
      </c>
      <c r="G589">
        <v>119</v>
      </c>
      <c r="H589" s="11">
        <v>0</v>
      </c>
      <c r="I589">
        <v>0.1</v>
      </c>
      <c r="J589" s="1">
        <v>0</v>
      </c>
      <c r="K589">
        <v>119</v>
      </c>
      <c r="L589" s="11">
        <v>0</v>
      </c>
      <c r="M589">
        <v>0.1</v>
      </c>
      <c r="N589" s="1">
        <v>0</v>
      </c>
      <c r="O589">
        <v>119</v>
      </c>
      <c r="P589" s="11">
        <v>0</v>
      </c>
      <c r="Q589">
        <v>0.1</v>
      </c>
      <c r="R589" s="1">
        <v>0</v>
      </c>
      <c r="S589">
        <v>119</v>
      </c>
      <c r="T589" s="11">
        <v>0</v>
      </c>
      <c r="U589">
        <v>0.1</v>
      </c>
      <c r="V589" s="1">
        <v>0</v>
      </c>
      <c r="W589">
        <v>119</v>
      </c>
      <c r="X589" s="11">
        <v>0</v>
      </c>
      <c r="Y589">
        <v>0.1</v>
      </c>
      <c r="Z589" s="1">
        <v>0</v>
      </c>
      <c r="AA589" s="2">
        <v>119</v>
      </c>
      <c r="AB589" s="10">
        <v>0</v>
      </c>
      <c r="AC589" s="2">
        <v>0.1</v>
      </c>
      <c r="AD589" s="1">
        <v>0</v>
      </c>
      <c r="AE589" s="2">
        <v>119</v>
      </c>
      <c r="AF589" s="10">
        <v>0</v>
      </c>
      <c r="AG589" s="2">
        <v>0.1</v>
      </c>
      <c r="AH589" s="1">
        <v>0</v>
      </c>
      <c r="AI589">
        <v>119</v>
      </c>
      <c r="AJ589" s="11">
        <v>0</v>
      </c>
      <c r="AK589">
        <v>0.1</v>
      </c>
      <c r="AL589" s="1">
        <v>0</v>
      </c>
      <c r="AM589">
        <v>119</v>
      </c>
      <c r="AN589" s="11">
        <v>0</v>
      </c>
      <c r="AO589">
        <v>0.1</v>
      </c>
      <c r="AP589" s="1">
        <v>0</v>
      </c>
      <c r="AQ589">
        <v>119</v>
      </c>
      <c r="AR589" s="11">
        <v>0</v>
      </c>
      <c r="AS589">
        <v>0.1</v>
      </c>
      <c r="AT589" s="1">
        <v>0</v>
      </c>
      <c r="AU589" s="2">
        <v>119</v>
      </c>
      <c r="AV589" s="10">
        <v>0</v>
      </c>
      <c r="AW589" s="2">
        <v>0.1</v>
      </c>
      <c r="AX589" s="1">
        <v>0</v>
      </c>
      <c r="AY589" s="2">
        <v>119</v>
      </c>
      <c r="AZ589" s="10">
        <v>0</v>
      </c>
      <c r="BA589" s="2">
        <v>0.2</v>
      </c>
      <c r="BB589" s="19">
        <f t="shared" si="156"/>
        <v>0</v>
      </c>
      <c r="BC589" s="20">
        <f t="shared" si="157"/>
        <v>412.22809220139277</v>
      </c>
      <c r="BD589" s="23">
        <f t="shared" si="153"/>
        <v>0</v>
      </c>
      <c r="BE589" s="24">
        <f t="shared" si="154"/>
        <v>6.2852966131755471E-4</v>
      </c>
      <c r="BF589" s="25">
        <f t="shared" si="155"/>
        <v>412.22809220139277</v>
      </c>
    </row>
    <row r="590" spans="1:58">
      <c r="A590" t="s">
        <v>17</v>
      </c>
      <c r="B590" t="s">
        <v>17</v>
      </c>
      <c r="C590" t="s">
        <v>403</v>
      </c>
      <c r="D590">
        <v>51</v>
      </c>
      <c r="E590" t="s">
        <v>446</v>
      </c>
      <c r="F590">
        <v>0</v>
      </c>
      <c r="G590">
        <v>119</v>
      </c>
      <c r="H590" s="11">
        <v>0</v>
      </c>
      <c r="I590">
        <v>0.1</v>
      </c>
      <c r="J590" s="1">
        <v>0</v>
      </c>
      <c r="K590">
        <v>119</v>
      </c>
      <c r="L590" s="11">
        <v>0</v>
      </c>
      <c r="M590">
        <v>0.1</v>
      </c>
      <c r="N590" s="1">
        <v>0</v>
      </c>
      <c r="O590">
        <v>119</v>
      </c>
      <c r="P590" s="11">
        <v>0</v>
      </c>
      <c r="Q590">
        <v>0.1</v>
      </c>
      <c r="R590" s="1">
        <v>0</v>
      </c>
      <c r="S590">
        <v>119</v>
      </c>
      <c r="T590" s="11">
        <v>0</v>
      </c>
      <c r="U590">
        <v>0.1</v>
      </c>
      <c r="V590" s="1">
        <v>0</v>
      </c>
      <c r="W590">
        <v>119</v>
      </c>
      <c r="X590" s="11">
        <v>0</v>
      </c>
      <c r="Y590">
        <v>0.1</v>
      </c>
      <c r="Z590" s="1">
        <v>0</v>
      </c>
      <c r="AA590" s="2">
        <v>119</v>
      </c>
      <c r="AB590" s="10">
        <v>0</v>
      </c>
      <c r="AC590" s="2">
        <v>0.1</v>
      </c>
      <c r="AD590" s="1">
        <v>0</v>
      </c>
      <c r="AE590" s="2">
        <v>119</v>
      </c>
      <c r="AF590" s="10">
        <v>0</v>
      </c>
      <c r="AG590" s="2">
        <v>0.1</v>
      </c>
      <c r="AH590" s="1">
        <v>0</v>
      </c>
      <c r="AI590">
        <v>119</v>
      </c>
      <c r="AJ590" s="11">
        <v>0</v>
      </c>
      <c r="AK590">
        <v>0.1</v>
      </c>
      <c r="AL590" s="1">
        <v>0</v>
      </c>
      <c r="AM590">
        <v>119</v>
      </c>
      <c r="AN590" s="11">
        <v>0</v>
      </c>
      <c r="AO590">
        <v>0.1</v>
      </c>
      <c r="AP590" s="1">
        <v>0</v>
      </c>
      <c r="AQ590">
        <v>119</v>
      </c>
      <c r="AR590" s="11">
        <v>0</v>
      </c>
      <c r="AS590">
        <v>0.1</v>
      </c>
      <c r="AT590" s="1">
        <v>0</v>
      </c>
      <c r="AU590" s="2">
        <v>119</v>
      </c>
      <c r="AV590" s="10">
        <v>0</v>
      </c>
      <c r="AW590" s="2">
        <v>0.1</v>
      </c>
      <c r="AX590" s="1">
        <v>0</v>
      </c>
      <c r="AY590" s="2">
        <v>119</v>
      </c>
      <c r="AZ590" s="10">
        <v>0</v>
      </c>
      <c r="BA590" s="2">
        <v>0.2</v>
      </c>
      <c r="BB590" s="19">
        <f t="shared" si="156"/>
        <v>0</v>
      </c>
      <c r="BC590" s="20">
        <f t="shared" si="157"/>
        <v>412.22809220139277</v>
      </c>
      <c r="BD590" s="23">
        <f t="shared" si="153"/>
        <v>0</v>
      </c>
      <c r="BE590" s="24">
        <f t="shared" si="154"/>
        <v>6.2852966131755471E-4</v>
      </c>
      <c r="BF590" s="25">
        <f t="shared" si="155"/>
        <v>412.22809220139277</v>
      </c>
    </row>
    <row r="591" spans="1:58">
      <c r="A591" t="s">
        <v>17</v>
      </c>
      <c r="B591" t="s">
        <v>17</v>
      </c>
      <c r="C591" t="s">
        <v>403</v>
      </c>
      <c r="D591">
        <v>52</v>
      </c>
      <c r="E591" t="s">
        <v>447</v>
      </c>
      <c r="F591">
        <v>5</v>
      </c>
      <c r="G591">
        <v>9</v>
      </c>
      <c r="H591" s="11">
        <v>0</v>
      </c>
      <c r="I591">
        <v>0.1</v>
      </c>
      <c r="J591" s="1">
        <v>166</v>
      </c>
      <c r="K591">
        <v>156</v>
      </c>
      <c r="L591" s="8">
        <v>4.0000000000000001E-3</v>
      </c>
      <c r="M591">
        <v>0.4</v>
      </c>
      <c r="N591" s="1">
        <v>466</v>
      </c>
      <c r="O591">
        <v>216</v>
      </c>
      <c r="P591" s="8">
        <v>2E-3</v>
      </c>
      <c r="Q591">
        <v>0.1</v>
      </c>
      <c r="R591" s="1">
        <v>201</v>
      </c>
      <c r="S591">
        <v>109</v>
      </c>
      <c r="T591" s="8">
        <v>7.0000000000000001E-3</v>
      </c>
      <c r="U591">
        <v>0.4</v>
      </c>
      <c r="V591" s="1">
        <v>92</v>
      </c>
      <c r="W591">
        <v>72</v>
      </c>
      <c r="X591" s="8">
        <v>3.0000000000000001E-3</v>
      </c>
      <c r="Y591">
        <v>0.2</v>
      </c>
      <c r="Z591" s="1">
        <v>281</v>
      </c>
      <c r="AA591" s="2">
        <v>134</v>
      </c>
      <c r="AB591" s="9">
        <v>7.0000000000000001E-3</v>
      </c>
      <c r="AC591" s="2">
        <v>0.3</v>
      </c>
      <c r="AD591" s="1">
        <v>96</v>
      </c>
      <c r="AE591" s="2">
        <v>138</v>
      </c>
      <c r="AF591" s="9">
        <v>3.0000000000000001E-3</v>
      </c>
      <c r="AG591" s="2">
        <v>0.4</v>
      </c>
      <c r="AH591" s="1">
        <v>37</v>
      </c>
      <c r="AI591">
        <v>44</v>
      </c>
      <c r="AJ591" s="8">
        <v>1E-3</v>
      </c>
      <c r="AK591">
        <v>0.1</v>
      </c>
      <c r="AL591" s="1">
        <v>18</v>
      </c>
      <c r="AM591">
        <v>37</v>
      </c>
      <c r="AN591" s="8">
        <v>1E-3</v>
      </c>
      <c r="AO591">
        <v>0.1</v>
      </c>
      <c r="AP591" s="1">
        <v>360</v>
      </c>
      <c r="AQ591">
        <v>276</v>
      </c>
      <c r="AR591" s="8">
        <v>5.0000000000000001E-3</v>
      </c>
      <c r="AS591">
        <v>0.4</v>
      </c>
      <c r="AT591" s="1">
        <v>68</v>
      </c>
      <c r="AU591" s="2">
        <v>48</v>
      </c>
      <c r="AV591" s="9">
        <v>1E-3</v>
      </c>
      <c r="AW591" s="2">
        <v>0.1</v>
      </c>
      <c r="AX591" s="1">
        <v>0</v>
      </c>
      <c r="AY591" s="2">
        <v>119</v>
      </c>
      <c r="AZ591" s="10">
        <v>0</v>
      </c>
      <c r="BA591" s="2">
        <v>0.2</v>
      </c>
      <c r="BB591" s="19">
        <f t="shared" si="156"/>
        <v>1790</v>
      </c>
      <c r="BC591" s="20">
        <f t="shared" si="157"/>
        <v>470.19570393613765</v>
      </c>
      <c r="BD591" s="23">
        <f t="shared" si="153"/>
        <v>2.7292368352440531E-3</v>
      </c>
      <c r="BE591" s="24">
        <f t="shared" si="154"/>
        <v>7.1691365081341576E-4</v>
      </c>
      <c r="BF591" s="25">
        <f t="shared" si="155"/>
        <v>470.19570393613765</v>
      </c>
    </row>
    <row r="592" spans="1:58">
      <c r="A592" t="s">
        <v>17</v>
      </c>
      <c r="B592" t="s">
        <v>17</v>
      </c>
      <c r="C592" t="s">
        <v>403</v>
      </c>
      <c r="D592">
        <v>53</v>
      </c>
      <c r="E592" t="s">
        <v>426</v>
      </c>
      <c r="F592">
        <v>502</v>
      </c>
      <c r="G592">
        <v>108</v>
      </c>
      <c r="H592" s="8">
        <v>1.7999999999999999E-2</v>
      </c>
      <c r="I592">
        <v>0.4</v>
      </c>
      <c r="J592" s="1">
        <v>351</v>
      </c>
      <c r="K592">
        <v>155</v>
      </c>
      <c r="L592" s="8">
        <v>8.0000000000000002E-3</v>
      </c>
      <c r="M592">
        <v>0.4</v>
      </c>
      <c r="N592" s="6">
        <v>2087</v>
      </c>
      <c r="O592">
        <v>320</v>
      </c>
      <c r="P592" s="8">
        <v>1.0999999999999999E-2</v>
      </c>
      <c r="Q592">
        <v>0.2</v>
      </c>
      <c r="R592" s="1">
        <v>365</v>
      </c>
      <c r="S592">
        <v>148</v>
      </c>
      <c r="T592" s="8">
        <v>1.2999999999999999E-2</v>
      </c>
      <c r="U592">
        <v>0.5</v>
      </c>
      <c r="V592" s="1">
        <v>555</v>
      </c>
      <c r="W592">
        <v>122</v>
      </c>
      <c r="X592" s="8">
        <v>1.7999999999999999E-2</v>
      </c>
      <c r="Y592">
        <v>0.4</v>
      </c>
      <c r="Z592" s="1">
        <v>682</v>
      </c>
      <c r="AA592" s="2">
        <v>172</v>
      </c>
      <c r="AB592" s="9">
        <v>1.6E-2</v>
      </c>
      <c r="AC592" s="2">
        <v>0.4</v>
      </c>
      <c r="AD592" s="1">
        <v>435</v>
      </c>
      <c r="AE592" s="2">
        <v>91</v>
      </c>
      <c r="AF592" s="9">
        <v>1.2999999999999999E-2</v>
      </c>
      <c r="AG592" s="2">
        <v>0.3</v>
      </c>
      <c r="AH592" s="1">
        <v>805</v>
      </c>
      <c r="AI592">
        <v>163</v>
      </c>
      <c r="AJ592" s="8">
        <v>1.2999999999999999E-2</v>
      </c>
      <c r="AK592">
        <v>0.3</v>
      </c>
      <c r="AL592" s="1">
        <v>415</v>
      </c>
      <c r="AM592">
        <v>151</v>
      </c>
      <c r="AN592" s="8">
        <v>1.4999999999999999E-2</v>
      </c>
      <c r="AO592">
        <v>0.5</v>
      </c>
      <c r="AP592" s="6">
        <v>2216</v>
      </c>
      <c r="AQ592">
        <v>277</v>
      </c>
      <c r="AR592" s="8">
        <v>2.9000000000000001E-2</v>
      </c>
      <c r="AS592">
        <v>0.4</v>
      </c>
      <c r="AT592" s="6">
        <v>1574</v>
      </c>
      <c r="AU592" s="2">
        <v>188</v>
      </c>
      <c r="AV592" s="9">
        <v>2.1000000000000001E-2</v>
      </c>
      <c r="AW592" s="2">
        <v>0.2</v>
      </c>
      <c r="AX592" s="1">
        <v>22</v>
      </c>
      <c r="AY592" s="2">
        <v>41</v>
      </c>
      <c r="AZ592" s="9">
        <v>2E-3</v>
      </c>
      <c r="BA592" s="2">
        <v>0.3</v>
      </c>
      <c r="BB592" s="19">
        <f t="shared" si="156"/>
        <v>10009</v>
      </c>
      <c r="BC592" s="20">
        <f t="shared" si="157"/>
        <v>613.07911398122189</v>
      </c>
      <c r="BD592" s="23">
        <f t="shared" si="153"/>
        <v>1.5260855577630015E-2</v>
      </c>
      <c r="BE592" s="24">
        <f t="shared" si="154"/>
        <v>9.3476988871303817E-4</v>
      </c>
      <c r="BF592" s="25">
        <f t="shared" si="155"/>
        <v>613.07911398122189</v>
      </c>
    </row>
    <row r="593" spans="1:58">
      <c r="A593" t="s">
        <v>17</v>
      </c>
      <c r="B593" t="s">
        <v>17</v>
      </c>
      <c r="C593" t="s">
        <v>403</v>
      </c>
      <c r="D593">
        <v>54</v>
      </c>
      <c r="E593" t="s">
        <v>448</v>
      </c>
      <c r="F593">
        <v>9</v>
      </c>
      <c r="G593">
        <v>17</v>
      </c>
      <c r="H593" s="11">
        <v>0</v>
      </c>
      <c r="I593">
        <v>0.1</v>
      </c>
      <c r="J593" s="1">
        <v>120</v>
      </c>
      <c r="K593">
        <v>109</v>
      </c>
      <c r="L593" s="8">
        <v>3.0000000000000001E-3</v>
      </c>
      <c r="M593">
        <v>0.2</v>
      </c>
      <c r="N593" s="1">
        <v>784</v>
      </c>
      <c r="O593">
        <v>210</v>
      </c>
      <c r="P593" s="8">
        <v>4.0000000000000001E-3</v>
      </c>
      <c r="Q593">
        <v>0.1</v>
      </c>
      <c r="R593" s="1">
        <v>133</v>
      </c>
      <c r="S593">
        <v>81</v>
      </c>
      <c r="T593" s="8">
        <v>5.0000000000000001E-3</v>
      </c>
      <c r="U593">
        <v>0.3</v>
      </c>
      <c r="V593" s="1">
        <v>136</v>
      </c>
      <c r="W593">
        <v>98</v>
      </c>
      <c r="X593" s="8">
        <v>4.0000000000000001E-3</v>
      </c>
      <c r="Y593">
        <v>0.3</v>
      </c>
      <c r="Z593" s="1">
        <v>390</v>
      </c>
      <c r="AA593" s="2">
        <v>129</v>
      </c>
      <c r="AB593" s="9">
        <v>8.9999999999999993E-3</v>
      </c>
      <c r="AC593" s="2">
        <v>0.3</v>
      </c>
      <c r="AD593" s="1">
        <v>45</v>
      </c>
      <c r="AE593" s="2">
        <v>40</v>
      </c>
      <c r="AF593" s="9">
        <v>1E-3</v>
      </c>
      <c r="AG593" s="2">
        <v>0.1</v>
      </c>
      <c r="AH593" s="1">
        <v>337</v>
      </c>
      <c r="AI593">
        <v>143</v>
      </c>
      <c r="AJ593" s="8">
        <v>5.0000000000000001E-3</v>
      </c>
      <c r="AK593">
        <v>0.2</v>
      </c>
      <c r="AL593" s="1">
        <v>181</v>
      </c>
      <c r="AM593">
        <v>106</v>
      </c>
      <c r="AN593" s="8">
        <v>6.0000000000000001E-3</v>
      </c>
      <c r="AO593">
        <v>0.4</v>
      </c>
      <c r="AP593" s="1">
        <v>283</v>
      </c>
      <c r="AQ593">
        <v>118</v>
      </c>
      <c r="AR593" s="8">
        <v>4.0000000000000001E-3</v>
      </c>
      <c r="AS593">
        <v>0.2</v>
      </c>
      <c r="AT593" s="1">
        <v>499</v>
      </c>
      <c r="AU593" s="2">
        <v>152</v>
      </c>
      <c r="AV593" s="9">
        <v>7.0000000000000001E-3</v>
      </c>
      <c r="AW593" s="2">
        <v>0.2</v>
      </c>
      <c r="AX593" s="1">
        <v>0</v>
      </c>
      <c r="AY593" s="2">
        <v>119</v>
      </c>
      <c r="AZ593" s="10">
        <v>0</v>
      </c>
      <c r="BA593" s="2">
        <v>0.2</v>
      </c>
      <c r="BB593" s="19">
        <f t="shared" si="156"/>
        <v>2917</v>
      </c>
      <c r="BC593" s="20">
        <f t="shared" si="157"/>
        <v>416.59332687886399</v>
      </c>
      <c r="BD593" s="23">
        <f t="shared" si="153"/>
        <v>4.4475887421267617E-3</v>
      </c>
      <c r="BE593" s="24">
        <f t="shared" si="154"/>
        <v>6.3518539275679445E-4</v>
      </c>
      <c r="BF593" s="25">
        <f t="shared" si="155"/>
        <v>416.59332687886399</v>
      </c>
    </row>
    <row r="594" spans="1:58">
      <c r="A594" t="s">
        <v>17</v>
      </c>
      <c r="B594" t="s">
        <v>17</v>
      </c>
      <c r="C594" t="s">
        <v>403</v>
      </c>
      <c r="D594">
        <v>55</v>
      </c>
      <c r="E594" t="s">
        <v>449</v>
      </c>
      <c r="F594">
        <v>432</v>
      </c>
      <c r="G594">
        <v>126</v>
      </c>
      <c r="H594" s="8">
        <v>1.4999999999999999E-2</v>
      </c>
      <c r="I594">
        <v>0.4</v>
      </c>
      <c r="J594" s="1">
        <v>178</v>
      </c>
      <c r="K594">
        <v>71</v>
      </c>
      <c r="L594" s="8">
        <v>4.0000000000000001E-3</v>
      </c>
      <c r="M594">
        <v>0.2</v>
      </c>
      <c r="N594" s="1">
        <v>683</v>
      </c>
      <c r="O594">
        <v>189</v>
      </c>
      <c r="P594" s="8">
        <v>4.0000000000000001E-3</v>
      </c>
      <c r="Q594">
        <v>0.1</v>
      </c>
      <c r="R594" s="1">
        <v>125</v>
      </c>
      <c r="S594">
        <v>61</v>
      </c>
      <c r="T594" s="8">
        <v>4.0000000000000001E-3</v>
      </c>
      <c r="U594">
        <v>0.2</v>
      </c>
      <c r="V594" s="1">
        <v>274</v>
      </c>
      <c r="W594">
        <v>42</v>
      </c>
      <c r="X594" s="8">
        <v>8.9999999999999993E-3</v>
      </c>
      <c r="Y594">
        <v>0.1</v>
      </c>
      <c r="Z594" s="1">
        <v>163</v>
      </c>
      <c r="AA594" s="2">
        <v>72</v>
      </c>
      <c r="AB594" s="9">
        <v>4.0000000000000001E-3</v>
      </c>
      <c r="AC594" s="2">
        <v>0.2</v>
      </c>
      <c r="AD594" s="1">
        <v>267</v>
      </c>
      <c r="AE594" s="2">
        <v>21</v>
      </c>
      <c r="AF594" s="9">
        <v>8.0000000000000002E-3</v>
      </c>
      <c r="AG594" s="2">
        <v>0.1</v>
      </c>
      <c r="AH594" s="1">
        <v>219</v>
      </c>
      <c r="AI594">
        <v>77</v>
      </c>
      <c r="AJ594" s="8">
        <v>3.0000000000000001E-3</v>
      </c>
      <c r="AK594">
        <v>0.1</v>
      </c>
      <c r="AL594" s="1">
        <v>207</v>
      </c>
      <c r="AM594">
        <v>113</v>
      </c>
      <c r="AN594" s="8">
        <v>7.0000000000000001E-3</v>
      </c>
      <c r="AO594">
        <v>0.4</v>
      </c>
      <c r="AP594" s="6">
        <v>1608</v>
      </c>
      <c r="AQ594">
        <v>253</v>
      </c>
      <c r="AR594" s="8">
        <v>2.1000000000000001E-2</v>
      </c>
      <c r="AS594">
        <v>0.3</v>
      </c>
      <c r="AT594" s="1">
        <v>922</v>
      </c>
      <c r="AU594" s="2">
        <v>83</v>
      </c>
      <c r="AV594" s="9">
        <v>1.2E-2</v>
      </c>
      <c r="AW594" s="2">
        <v>0.1</v>
      </c>
      <c r="AX594" s="1">
        <v>22</v>
      </c>
      <c r="AY594" s="2">
        <v>41</v>
      </c>
      <c r="AZ594" s="9">
        <v>2E-3</v>
      </c>
      <c r="BA594" s="2">
        <v>0.3</v>
      </c>
      <c r="BB594" s="19">
        <f t="shared" si="156"/>
        <v>5100</v>
      </c>
      <c r="BC594" s="20">
        <f t="shared" si="157"/>
        <v>398.77938763180828</v>
      </c>
      <c r="BD594" s="23">
        <f t="shared" si="153"/>
        <v>7.7760379104718832E-3</v>
      </c>
      <c r="BE594" s="24">
        <f t="shared" si="154"/>
        <v>6.080242423803341E-4</v>
      </c>
      <c r="BF594" s="25">
        <f t="shared" si="155"/>
        <v>398.77938763180828</v>
      </c>
    </row>
    <row r="595" spans="1:58">
      <c r="A595" t="s">
        <v>17</v>
      </c>
      <c r="B595" t="s">
        <v>17</v>
      </c>
      <c r="C595" t="s">
        <v>403</v>
      </c>
      <c r="D595">
        <v>56</v>
      </c>
      <c r="E595" t="s">
        <v>450</v>
      </c>
      <c r="F595">
        <v>46</v>
      </c>
      <c r="G595">
        <v>53</v>
      </c>
      <c r="H595" s="8">
        <v>2E-3</v>
      </c>
      <c r="I595">
        <v>0.2</v>
      </c>
      <c r="J595" s="1">
        <v>0</v>
      </c>
      <c r="K595">
        <v>119</v>
      </c>
      <c r="L595" s="11">
        <v>0</v>
      </c>
      <c r="M595">
        <v>0.1</v>
      </c>
      <c r="N595" s="1">
        <v>291</v>
      </c>
      <c r="O595">
        <v>122</v>
      </c>
      <c r="P595" s="8">
        <v>2E-3</v>
      </c>
      <c r="Q595">
        <v>0.1</v>
      </c>
      <c r="R595" s="1">
        <v>46</v>
      </c>
      <c r="S595">
        <v>83</v>
      </c>
      <c r="T595" s="8">
        <v>2E-3</v>
      </c>
      <c r="U595">
        <v>0.3</v>
      </c>
      <c r="V595" s="1">
        <v>90</v>
      </c>
      <c r="W595">
        <v>63</v>
      </c>
      <c r="X595" s="8">
        <v>3.0000000000000001E-3</v>
      </c>
      <c r="Y595">
        <v>0.2</v>
      </c>
      <c r="Z595" s="1">
        <v>123</v>
      </c>
      <c r="AA595" s="2">
        <v>102</v>
      </c>
      <c r="AB595" s="9">
        <v>3.0000000000000001E-3</v>
      </c>
      <c r="AC595" s="2">
        <v>0.2</v>
      </c>
      <c r="AD595" s="1">
        <v>32</v>
      </c>
      <c r="AE595" s="2">
        <v>42</v>
      </c>
      <c r="AF595" s="9">
        <v>1E-3</v>
      </c>
      <c r="AG595" s="2">
        <v>0.1</v>
      </c>
      <c r="AH595" s="1">
        <v>238</v>
      </c>
      <c r="AI595">
        <v>20</v>
      </c>
      <c r="AJ595" s="8">
        <v>4.0000000000000001E-3</v>
      </c>
      <c r="AK595">
        <v>0.1</v>
      </c>
      <c r="AL595" s="1">
        <v>0</v>
      </c>
      <c r="AM595">
        <v>119</v>
      </c>
      <c r="AN595" s="11">
        <v>0</v>
      </c>
      <c r="AO595">
        <v>0.1</v>
      </c>
      <c r="AP595" s="1">
        <v>57</v>
      </c>
      <c r="AQ595">
        <v>59</v>
      </c>
      <c r="AR595" s="8">
        <v>1E-3</v>
      </c>
      <c r="AS595">
        <v>0.1</v>
      </c>
      <c r="AT595" s="1">
        <v>46</v>
      </c>
      <c r="AU595" s="2">
        <v>37</v>
      </c>
      <c r="AV595" s="9">
        <v>1E-3</v>
      </c>
      <c r="AW595" s="2">
        <v>0.1</v>
      </c>
      <c r="AX595" s="1">
        <v>0</v>
      </c>
      <c r="AY595" s="2">
        <v>119</v>
      </c>
      <c r="AZ595" s="10">
        <v>0</v>
      </c>
      <c r="BA595" s="2">
        <v>0.2</v>
      </c>
      <c r="BB595" s="19">
        <f t="shared" si="156"/>
        <v>969</v>
      </c>
      <c r="BC595" s="20">
        <f t="shared" si="157"/>
        <v>297.40880955344949</v>
      </c>
      <c r="BD595" s="23">
        <f t="shared" si="153"/>
        <v>1.4774472029896579E-3</v>
      </c>
      <c r="BE595" s="24">
        <f t="shared" si="154"/>
        <v>4.534631721560658E-4</v>
      </c>
      <c r="BF595" s="25">
        <f t="shared" si="155"/>
        <v>297.40880955344949</v>
      </c>
    </row>
    <row r="596" spans="1:58">
      <c r="A596" t="s">
        <v>17</v>
      </c>
      <c r="B596" t="s">
        <v>17</v>
      </c>
      <c r="C596" t="s">
        <v>403</v>
      </c>
      <c r="D596">
        <v>57</v>
      </c>
      <c r="E596" t="s">
        <v>451</v>
      </c>
      <c r="F596">
        <v>0</v>
      </c>
      <c r="G596">
        <v>119</v>
      </c>
      <c r="H596" s="11">
        <v>0</v>
      </c>
      <c r="I596">
        <v>0.1</v>
      </c>
      <c r="J596" s="1">
        <v>0</v>
      </c>
      <c r="K596">
        <v>119</v>
      </c>
      <c r="L596" s="11">
        <v>0</v>
      </c>
      <c r="M596">
        <v>0.1</v>
      </c>
      <c r="N596" s="1">
        <v>19</v>
      </c>
      <c r="O596">
        <v>28</v>
      </c>
      <c r="P596" s="11">
        <v>0</v>
      </c>
      <c r="Q596">
        <v>0.1</v>
      </c>
      <c r="R596" s="1">
        <v>5</v>
      </c>
      <c r="S596">
        <v>10</v>
      </c>
      <c r="T596" s="11">
        <v>0</v>
      </c>
      <c r="U596">
        <v>0.1</v>
      </c>
      <c r="V596" s="1">
        <v>0</v>
      </c>
      <c r="W596">
        <v>119</v>
      </c>
      <c r="X596" s="11">
        <v>0</v>
      </c>
      <c r="Y596">
        <v>0.1</v>
      </c>
      <c r="Z596" s="1">
        <v>0</v>
      </c>
      <c r="AA596" s="2">
        <v>119</v>
      </c>
      <c r="AB596" s="10">
        <v>0</v>
      </c>
      <c r="AC596" s="2">
        <v>0.1</v>
      </c>
      <c r="AD596" s="1">
        <v>18</v>
      </c>
      <c r="AE596" s="2">
        <v>25</v>
      </c>
      <c r="AF596" s="9">
        <v>1E-3</v>
      </c>
      <c r="AG596" s="2">
        <v>0.1</v>
      </c>
      <c r="AH596" s="1">
        <v>1</v>
      </c>
      <c r="AI596">
        <v>3</v>
      </c>
      <c r="AJ596" s="11">
        <v>0</v>
      </c>
      <c r="AK596">
        <v>0.1</v>
      </c>
      <c r="AL596" s="1">
        <v>0</v>
      </c>
      <c r="AM596">
        <v>119</v>
      </c>
      <c r="AN596" s="11">
        <v>0</v>
      </c>
      <c r="AO596">
        <v>0.1</v>
      </c>
      <c r="AP596" s="1">
        <v>67</v>
      </c>
      <c r="AQ596">
        <v>64</v>
      </c>
      <c r="AR596" s="8">
        <v>1E-3</v>
      </c>
      <c r="AS596">
        <v>0.1</v>
      </c>
      <c r="AT596" s="1">
        <v>18</v>
      </c>
      <c r="AU596" s="2">
        <v>27</v>
      </c>
      <c r="AV596" s="10">
        <v>0</v>
      </c>
      <c r="AW596" s="2">
        <v>0.1</v>
      </c>
      <c r="AX596" s="1">
        <v>0</v>
      </c>
      <c r="AY596" s="2">
        <v>119</v>
      </c>
      <c r="AZ596" s="10">
        <v>0</v>
      </c>
      <c r="BA596" s="2">
        <v>0.2</v>
      </c>
      <c r="BB596" s="19">
        <f t="shared" si="156"/>
        <v>128</v>
      </c>
      <c r="BC596" s="20">
        <f t="shared" si="157"/>
        <v>302.17379105408861</v>
      </c>
      <c r="BD596" s="23">
        <f t="shared" si="153"/>
        <v>1.951633044196865E-4</v>
      </c>
      <c r="BE596" s="24">
        <f t="shared" si="154"/>
        <v>4.6072840289952997E-4</v>
      </c>
      <c r="BF596" s="25">
        <f t="shared" si="155"/>
        <v>302.17379105408861</v>
      </c>
    </row>
    <row r="597" spans="1:58">
      <c r="A597" t="s">
        <v>17</v>
      </c>
      <c r="B597" t="s">
        <v>17</v>
      </c>
      <c r="C597" t="s">
        <v>403</v>
      </c>
      <c r="D597">
        <v>57.3</v>
      </c>
      <c r="BB597" s="19"/>
      <c r="BC597" s="16"/>
      <c r="BD597" s="16"/>
      <c r="BE597" s="16"/>
      <c r="BF597" s="15"/>
    </row>
    <row r="598" spans="1:58">
      <c r="A598" t="s">
        <v>17</v>
      </c>
      <c r="B598" t="s">
        <v>17</v>
      </c>
      <c r="C598" t="s">
        <v>403</v>
      </c>
      <c r="D598">
        <v>57.5</v>
      </c>
      <c r="E598" t="s">
        <v>452</v>
      </c>
      <c r="BB598" s="19"/>
      <c r="BC598" s="16"/>
      <c r="BD598" s="16"/>
      <c r="BE598" s="16"/>
      <c r="BF598" s="15"/>
    </row>
    <row r="599" spans="1:58">
      <c r="A599" t="s">
        <v>17</v>
      </c>
      <c r="B599" t="s">
        <v>17</v>
      </c>
      <c r="C599" t="s">
        <v>403</v>
      </c>
      <c r="D599">
        <v>58</v>
      </c>
      <c r="E599" t="s">
        <v>111</v>
      </c>
      <c r="F599" s="5">
        <v>28142</v>
      </c>
      <c r="G599" t="s">
        <v>112</v>
      </c>
      <c r="H599" s="5">
        <v>28142</v>
      </c>
      <c r="J599" s="6">
        <v>43823</v>
      </c>
      <c r="K599" t="s">
        <v>112</v>
      </c>
      <c r="L599" s="5">
        <v>43823</v>
      </c>
      <c r="N599" s="6">
        <v>193377</v>
      </c>
      <c r="O599" t="s">
        <v>112</v>
      </c>
      <c r="P599" s="5">
        <v>193377</v>
      </c>
      <c r="R599" s="6">
        <v>28205</v>
      </c>
      <c r="S599" t="s">
        <v>112</v>
      </c>
      <c r="T599" s="5">
        <v>28205</v>
      </c>
      <c r="V599" s="6">
        <v>30837</v>
      </c>
      <c r="W599" t="s">
        <v>112</v>
      </c>
      <c r="X599" s="5">
        <v>30837</v>
      </c>
      <c r="Z599" s="6">
        <v>42384</v>
      </c>
      <c r="AA599" s="2" t="s">
        <v>112</v>
      </c>
      <c r="AB599" s="7">
        <v>42384</v>
      </c>
      <c r="AD599" s="6">
        <v>33342</v>
      </c>
      <c r="AE599" s="2" t="s">
        <v>112</v>
      </c>
      <c r="AF599" s="7">
        <v>33342</v>
      </c>
      <c r="AH599" s="6">
        <v>62683</v>
      </c>
      <c r="AI599" t="s">
        <v>112</v>
      </c>
      <c r="AJ599" s="5">
        <v>62683</v>
      </c>
      <c r="AL599" s="6">
        <v>27855</v>
      </c>
      <c r="AM599" t="s">
        <v>112</v>
      </c>
      <c r="AN599" s="5">
        <v>27855</v>
      </c>
      <c r="AP599" s="6">
        <v>75629</v>
      </c>
      <c r="AQ599" t="s">
        <v>112</v>
      </c>
      <c r="AR599" s="5">
        <v>75629</v>
      </c>
      <c r="AT599" s="6">
        <v>76310</v>
      </c>
      <c r="AU599" s="2" t="s">
        <v>112</v>
      </c>
      <c r="AV599" s="7">
        <v>76310</v>
      </c>
      <c r="AX599" s="6">
        <v>13274</v>
      </c>
      <c r="AY599" s="2" t="s">
        <v>112</v>
      </c>
      <c r="AZ599" s="7">
        <v>13274</v>
      </c>
      <c r="BB599" s="19">
        <f t="shared" ref="BB599:BB605" si="158">SUM(F599,J599,N599,R599,V599,Z599,AD599,AH599,AL599,AP599,AT599,AX599)</f>
        <v>655861</v>
      </c>
      <c r="BC599" s="20">
        <v>0</v>
      </c>
      <c r="BD599" s="20">
        <f>SUM(H599,L599,P599,T599,X599,AB599,AF599,AJ599,AN599,AR599,AV599,AZ599)</f>
        <v>655861</v>
      </c>
      <c r="BE599" s="16"/>
      <c r="BF599" s="15"/>
    </row>
    <row r="600" spans="1:58">
      <c r="A600" t="s">
        <v>17</v>
      </c>
      <c r="B600" t="s">
        <v>17</v>
      </c>
      <c r="C600" t="s">
        <v>403</v>
      </c>
      <c r="D600">
        <v>59</v>
      </c>
      <c r="E600" t="s">
        <v>427</v>
      </c>
      <c r="F600" s="5">
        <v>27876</v>
      </c>
      <c r="G600">
        <v>121</v>
      </c>
      <c r="H600" s="8">
        <v>0.99099999999999999</v>
      </c>
      <c r="I600">
        <v>0.4</v>
      </c>
      <c r="J600" s="6">
        <v>43074</v>
      </c>
      <c r="K600">
        <v>144</v>
      </c>
      <c r="L600" s="8">
        <v>0.98299999999999998</v>
      </c>
      <c r="M600">
        <v>0.3</v>
      </c>
      <c r="N600" s="6">
        <v>188287</v>
      </c>
      <c r="O600">
        <v>396</v>
      </c>
      <c r="P600" s="8">
        <v>0.97399999999999998</v>
      </c>
      <c r="Q600">
        <v>0.2</v>
      </c>
      <c r="R600" s="6">
        <v>27065</v>
      </c>
      <c r="S600">
        <v>189</v>
      </c>
      <c r="T600" s="11">
        <v>0.96</v>
      </c>
      <c r="U600">
        <v>0.7</v>
      </c>
      <c r="V600" s="6">
        <v>29692</v>
      </c>
      <c r="W600">
        <v>134</v>
      </c>
      <c r="X600" s="8">
        <v>0.96299999999999997</v>
      </c>
      <c r="Y600">
        <v>0.4</v>
      </c>
      <c r="Z600" s="6">
        <v>41349</v>
      </c>
      <c r="AA600" s="2">
        <v>211</v>
      </c>
      <c r="AB600" s="9">
        <v>0.97599999999999998</v>
      </c>
      <c r="AC600" s="2">
        <v>0.5</v>
      </c>
      <c r="AD600" s="6">
        <v>32891</v>
      </c>
      <c r="AE600" s="2">
        <v>131</v>
      </c>
      <c r="AF600" s="9">
        <v>0.98599999999999999</v>
      </c>
      <c r="AG600" s="2">
        <v>0.4</v>
      </c>
      <c r="AH600" s="6">
        <v>61141</v>
      </c>
      <c r="AI600">
        <v>168</v>
      </c>
      <c r="AJ600" s="8">
        <v>0.97499999999999998</v>
      </c>
      <c r="AK600">
        <v>0.3</v>
      </c>
      <c r="AL600" s="6">
        <v>27214</v>
      </c>
      <c r="AM600">
        <v>156</v>
      </c>
      <c r="AN600" s="8">
        <v>0.97699999999999998</v>
      </c>
      <c r="AO600">
        <v>0.6</v>
      </c>
      <c r="AP600" s="6">
        <v>70632</v>
      </c>
      <c r="AQ600">
        <v>394</v>
      </c>
      <c r="AR600" s="8">
        <v>0.93400000000000005</v>
      </c>
      <c r="AS600">
        <v>0.5</v>
      </c>
      <c r="AT600" s="6">
        <v>73638</v>
      </c>
      <c r="AU600" s="2">
        <v>209</v>
      </c>
      <c r="AV600" s="9">
        <v>0.96499999999999997</v>
      </c>
      <c r="AW600" s="2">
        <v>0.3</v>
      </c>
      <c r="AX600" s="6">
        <v>12935</v>
      </c>
      <c r="AY600" s="2">
        <v>59</v>
      </c>
      <c r="AZ600" s="9">
        <v>0.97399999999999998</v>
      </c>
      <c r="BA600" s="2">
        <v>0.4</v>
      </c>
      <c r="BB600" s="19">
        <f t="shared" si="158"/>
        <v>635794</v>
      </c>
      <c r="BC600" s="20">
        <f t="shared" ref="BC600:BC605" si="159">SQRT((G600^2)+(K600^2)+(O600^2)+(S600^2)+(W600^2)+(AA600^2)+(AE600^2)+(AI600^2)+(AM600^2)+(AQ600^2)+(AU600^2)+(AY600^2))</f>
        <v>750.00666663703726</v>
      </c>
      <c r="BD600" s="23">
        <f t="shared" ref="BD600:BD605" si="160">(BB600/$BB$599)</f>
        <v>0.96940357789226683</v>
      </c>
      <c r="BE600" s="24">
        <f t="shared" ref="BE600:BE605" si="161">(SQRT((BC600^2)-((BB600/$BB$599)^2)*($BC$599^2)))/$BB$599</f>
        <v>1.1435451515443627E-3</v>
      </c>
      <c r="BF600" s="25">
        <f t="shared" ref="BF600:BF605" si="162">SQRT((($BB$599^2)*(BE600^2))+((BD600^2)*($BC$599^2)))</f>
        <v>750.00666663703726</v>
      </c>
    </row>
    <row r="601" spans="1:58">
      <c r="A601" t="s">
        <v>17</v>
      </c>
      <c r="B601" t="s">
        <v>17</v>
      </c>
      <c r="C601" t="s">
        <v>403</v>
      </c>
      <c r="D601">
        <v>60</v>
      </c>
      <c r="E601" t="s">
        <v>428</v>
      </c>
      <c r="F601">
        <v>126</v>
      </c>
      <c r="G601">
        <v>100</v>
      </c>
      <c r="H601" s="8">
        <v>4.0000000000000001E-3</v>
      </c>
      <c r="I601">
        <v>0.4</v>
      </c>
      <c r="J601" s="1">
        <v>605</v>
      </c>
      <c r="K601">
        <v>145</v>
      </c>
      <c r="L601" s="8">
        <v>1.4E-2</v>
      </c>
      <c r="M601">
        <v>0.3</v>
      </c>
      <c r="N601" s="6">
        <v>3374</v>
      </c>
      <c r="O601">
        <v>70</v>
      </c>
      <c r="P601" s="8">
        <v>1.7000000000000001E-2</v>
      </c>
      <c r="Q601">
        <v>0.1</v>
      </c>
      <c r="R601" s="1">
        <v>922</v>
      </c>
      <c r="S601">
        <v>137</v>
      </c>
      <c r="T601" s="8">
        <v>3.3000000000000002E-2</v>
      </c>
      <c r="U601">
        <v>0.5</v>
      </c>
      <c r="V601" s="6">
        <v>1110</v>
      </c>
      <c r="W601">
        <v>80</v>
      </c>
      <c r="X601" s="8">
        <v>3.5999999999999997E-2</v>
      </c>
      <c r="Y601">
        <v>0.3</v>
      </c>
      <c r="Z601" s="1">
        <v>888</v>
      </c>
      <c r="AA601" s="2">
        <v>119</v>
      </c>
      <c r="AB601" s="9">
        <v>2.1000000000000001E-2</v>
      </c>
      <c r="AC601" s="2">
        <v>0.1</v>
      </c>
      <c r="AD601" s="1">
        <v>321</v>
      </c>
      <c r="AE601" s="2">
        <v>58</v>
      </c>
      <c r="AF601" s="10">
        <v>0.01</v>
      </c>
      <c r="AG601" s="2">
        <v>0.2</v>
      </c>
      <c r="AH601" s="6">
        <v>1704</v>
      </c>
      <c r="AI601">
        <v>119</v>
      </c>
      <c r="AJ601" s="8">
        <v>2.7E-2</v>
      </c>
      <c r="AK601">
        <v>0.1</v>
      </c>
      <c r="AL601" s="1">
        <v>422</v>
      </c>
      <c r="AM601">
        <v>119</v>
      </c>
      <c r="AN601" s="8">
        <v>1.4999999999999999E-2</v>
      </c>
      <c r="AO601">
        <v>0.1</v>
      </c>
      <c r="AP601" s="6">
        <v>4267</v>
      </c>
      <c r="AQ601">
        <v>269</v>
      </c>
      <c r="AR601" s="8">
        <v>5.6000000000000001E-2</v>
      </c>
      <c r="AS601">
        <v>0.4</v>
      </c>
      <c r="AT601" s="6">
        <v>2502</v>
      </c>
      <c r="AU601" s="2">
        <v>50</v>
      </c>
      <c r="AV601" s="9">
        <v>3.3000000000000002E-2</v>
      </c>
      <c r="AW601" s="2">
        <v>0.1</v>
      </c>
      <c r="AX601" s="1">
        <v>173</v>
      </c>
      <c r="AY601" s="2">
        <v>162</v>
      </c>
      <c r="AZ601" s="9">
        <v>1.2999999999999999E-2</v>
      </c>
      <c r="BA601" s="2">
        <v>1.2</v>
      </c>
      <c r="BB601" s="19">
        <f t="shared" si="158"/>
        <v>16414</v>
      </c>
      <c r="BC601" s="20">
        <f t="shared" si="159"/>
        <v>456.12059808783027</v>
      </c>
      <c r="BD601" s="23">
        <f t="shared" si="160"/>
        <v>2.5026644365193234E-2</v>
      </c>
      <c r="BE601" s="24">
        <f t="shared" si="161"/>
        <v>6.9545314950550537E-4</v>
      </c>
      <c r="BF601" s="25">
        <f t="shared" si="162"/>
        <v>456.12059808783022</v>
      </c>
    </row>
    <row r="602" spans="1:58">
      <c r="A602" t="s">
        <v>17</v>
      </c>
      <c r="B602" t="s">
        <v>17</v>
      </c>
      <c r="C602" t="s">
        <v>403</v>
      </c>
      <c r="D602">
        <v>61</v>
      </c>
      <c r="E602" t="s">
        <v>429</v>
      </c>
      <c r="F602">
        <v>558</v>
      </c>
      <c r="G602">
        <v>118</v>
      </c>
      <c r="H602" s="11">
        <v>0.02</v>
      </c>
      <c r="I602">
        <v>0.4</v>
      </c>
      <c r="J602" s="1">
        <v>276</v>
      </c>
      <c r="K602">
        <v>119</v>
      </c>
      <c r="L602" s="8">
        <v>6.0000000000000001E-3</v>
      </c>
      <c r="M602">
        <v>0.1</v>
      </c>
      <c r="N602" s="6">
        <v>1153</v>
      </c>
      <c r="O602">
        <v>96</v>
      </c>
      <c r="P602" s="8">
        <v>6.0000000000000001E-3</v>
      </c>
      <c r="Q602">
        <v>0.1</v>
      </c>
      <c r="R602" s="1">
        <v>261</v>
      </c>
      <c r="S602">
        <v>93</v>
      </c>
      <c r="T602" s="8">
        <v>8.9999999999999993E-3</v>
      </c>
      <c r="U602">
        <v>0.3</v>
      </c>
      <c r="V602" s="1">
        <v>330</v>
      </c>
      <c r="W602">
        <v>119</v>
      </c>
      <c r="X602" s="8">
        <v>1.0999999999999999E-2</v>
      </c>
      <c r="Y602">
        <v>0.1</v>
      </c>
      <c r="Z602" s="1">
        <v>308</v>
      </c>
      <c r="AA602" s="2">
        <v>12</v>
      </c>
      <c r="AB602" s="9">
        <v>7.0000000000000001E-3</v>
      </c>
      <c r="AC602" s="2">
        <v>0.1</v>
      </c>
      <c r="AD602" s="1">
        <v>322</v>
      </c>
      <c r="AE602" s="2">
        <v>41</v>
      </c>
      <c r="AF602" s="10">
        <v>0.01</v>
      </c>
      <c r="AG602" s="2">
        <v>0.1</v>
      </c>
      <c r="AH602" s="1">
        <v>344</v>
      </c>
      <c r="AI602">
        <v>3</v>
      </c>
      <c r="AJ602" s="8">
        <v>5.0000000000000001E-3</v>
      </c>
      <c r="AK602">
        <v>0.1</v>
      </c>
      <c r="AL602" s="1">
        <v>489</v>
      </c>
      <c r="AM602">
        <v>76</v>
      </c>
      <c r="AN602" s="8">
        <v>1.7999999999999999E-2</v>
      </c>
      <c r="AO602">
        <v>0.3</v>
      </c>
      <c r="AP602" s="6">
        <v>1971</v>
      </c>
      <c r="AQ602">
        <v>263</v>
      </c>
      <c r="AR602" s="8">
        <v>2.5999999999999999E-2</v>
      </c>
      <c r="AS602">
        <v>0.3</v>
      </c>
      <c r="AT602" s="6">
        <v>1186</v>
      </c>
      <c r="AU602" s="2">
        <v>43</v>
      </c>
      <c r="AV602" s="9">
        <v>1.6E-2</v>
      </c>
      <c r="AW602" s="2">
        <v>0.1</v>
      </c>
      <c r="AX602" s="1">
        <v>123</v>
      </c>
      <c r="AY602" s="2">
        <v>121</v>
      </c>
      <c r="AZ602" s="9">
        <v>8.9999999999999993E-3</v>
      </c>
      <c r="BA602" s="2">
        <v>0.9</v>
      </c>
      <c r="BB602" s="19">
        <f t="shared" si="158"/>
        <v>7321</v>
      </c>
      <c r="BC602" s="20">
        <f t="shared" si="159"/>
        <v>391.63758757300099</v>
      </c>
      <c r="BD602" s="23">
        <f t="shared" si="160"/>
        <v>1.1162426184816599E-2</v>
      </c>
      <c r="BE602" s="24">
        <f t="shared" si="161"/>
        <v>5.9713504473204071E-4</v>
      </c>
      <c r="BF602" s="25">
        <f t="shared" si="162"/>
        <v>391.63758757300099</v>
      </c>
    </row>
    <row r="603" spans="1:58">
      <c r="A603" t="s">
        <v>17</v>
      </c>
      <c r="B603" t="s">
        <v>17</v>
      </c>
      <c r="C603" t="s">
        <v>403</v>
      </c>
      <c r="D603">
        <v>62</v>
      </c>
      <c r="E603" t="s">
        <v>434</v>
      </c>
      <c r="F603">
        <v>68</v>
      </c>
      <c r="G603">
        <v>69</v>
      </c>
      <c r="H603" s="8">
        <v>2E-3</v>
      </c>
      <c r="I603">
        <v>0.2</v>
      </c>
      <c r="J603" s="1">
        <v>0</v>
      </c>
      <c r="K603">
        <v>119</v>
      </c>
      <c r="L603" s="11">
        <v>0</v>
      </c>
      <c r="M603">
        <v>0.1</v>
      </c>
      <c r="N603" s="6">
        <v>2004</v>
      </c>
      <c r="O603">
        <v>119</v>
      </c>
      <c r="P603" s="11">
        <v>0.01</v>
      </c>
      <c r="Q603">
        <v>0.1</v>
      </c>
      <c r="R603" s="1">
        <v>151</v>
      </c>
      <c r="S603">
        <v>120</v>
      </c>
      <c r="T603" s="8">
        <v>5.0000000000000001E-3</v>
      </c>
      <c r="U603">
        <v>0.4</v>
      </c>
      <c r="V603" s="1">
        <v>177</v>
      </c>
      <c r="W603">
        <v>28</v>
      </c>
      <c r="X603" s="8">
        <v>6.0000000000000001E-3</v>
      </c>
      <c r="Y603">
        <v>0.1</v>
      </c>
      <c r="Z603" s="1">
        <v>246</v>
      </c>
      <c r="AA603" s="2">
        <v>119</v>
      </c>
      <c r="AB603" s="9">
        <v>6.0000000000000001E-3</v>
      </c>
      <c r="AC603" s="2">
        <v>0.1</v>
      </c>
      <c r="AD603" s="1">
        <v>120</v>
      </c>
      <c r="AE603" s="2">
        <v>119</v>
      </c>
      <c r="AF603" s="9">
        <v>4.0000000000000001E-3</v>
      </c>
      <c r="AG603" s="2">
        <v>0.1</v>
      </c>
      <c r="AH603" s="1">
        <v>252</v>
      </c>
      <c r="AI603">
        <v>119</v>
      </c>
      <c r="AJ603" s="8">
        <v>4.0000000000000001E-3</v>
      </c>
      <c r="AK603">
        <v>0.1</v>
      </c>
      <c r="AL603" s="1">
        <v>39</v>
      </c>
      <c r="AM603">
        <v>47</v>
      </c>
      <c r="AN603" s="8">
        <v>1E-3</v>
      </c>
      <c r="AO603">
        <v>0.2</v>
      </c>
      <c r="AP603" s="1">
        <v>472</v>
      </c>
      <c r="AQ603">
        <v>119</v>
      </c>
      <c r="AR603" s="8">
        <v>6.0000000000000001E-3</v>
      </c>
      <c r="AS603">
        <v>0.1</v>
      </c>
      <c r="AT603" s="1">
        <v>396</v>
      </c>
      <c r="AU603" s="2">
        <v>119</v>
      </c>
      <c r="AV603" s="9">
        <v>5.0000000000000001E-3</v>
      </c>
      <c r="AW603" s="2">
        <v>0.1</v>
      </c>
      <c r="AX603" s="1">
        <v>17</v>
      </c>
      <c r="AY603" s="2">
        <v>26</v>
      </c>
      <c r="AZ603" s="9">
        <v>1E-3</v>
      </c>
      <c r="BA603" s="2">
        <v>0.2</v>
      </c>
      <c r="BB603" s="19">
        <f t="shared" si="158"/>
        <v>3942</v>
      </c>
      <c r="BC603" s="20">
        <f t="shared" si="159"/>
        <v>349.22342418572094</v>
      </c>
      <c r="BD603" s="23">
        <f t="shared" si="160"/>
        <v>6.0104198908000322E-3</v>
      </c>
      <c r="BE603" s="24">
        <f t="shared" si="161"/>
        <v>5.3246560503783719E-4</v>
      </c>
      <c r="BF603" s="25">
        <f t="shared" si="162"/>
        <v>349.22342418572094</v>
      </c>
    </row>
    <row r="604" spans="1:58">
      <c r="A604" t="s">
        <v>17</v>
      </c>
      <c r="B604" t="s">
        <v>17</v>
      </c>
      <c r="C604" t="s">
        <v>403</v>
      </c>
      <c r="D604">
        <v>63</v>
      </c>
      <c r="E604" t="s">
        <v>442</v>
      </c>
      <c r="F604">
        <v>20</v>
      </c>
      <c r="G604">
        <v>39</v>
      </c>
      <c r="H604" s="8">
        <v>1E-3</v>
      </c>
      <c r="I604">
        <v>0.1</v>
      </c>
      <c r="J604" s="1">
        <v>0</v>
      </c>
      <c r="K604">
        <v>119</v>
      </c>
      <c r="L604" s="11">
        <v>0</v>
      </c>
      <c r="M604">
        <v>0.1</v>
      </c>
      <c r="N604" s="1">
        <v>61</v>
      </c>
      <c r="O604">
        <v>48</v>
      </c>
      <c r="P604" s="11">
        <v>0</v>
      </c>
      <c r="Q604">
        <v>0.1</v>
      </c>
      <c r="R604" s="1">
        <v>12</v>
      </c>
      <c r="S604">
        <v>20</v>
      </c>
      <c r="T604" s="11">
        <v>0</v>
      </c>
      <c r="U604">
        <v>0.1</v>
      </c>
      <c r="V604" s="1">
        <v>0</v>
      </c>
      <c r="W604">
        <v>119</v>
      </c>
      <c r="X604" s="11">
        <v>0</v>
      </c>
      <c r="Y604">
        <v>0.1</v>
      </c>
      <c r="Z604" s="1">
        <v>0</v>
      </c>
      <c r="AA604" s="2">
        <v>119</v>
      </c>
      <c r="AB604" s="10">
        <v>0</v>
      </c>
      <c r="AC604" s="2">
        <v>0.1</v>
      </c>
      <c r="AD604" s="1">
        <v>41</v>
      </c>
      <c r="AE604" s="2">
        <v>57</v>
      </c>
      <c r="AF604" s="9">
        <v>1E-3</v>
      </c>
      <c r="AG604" s="2">
        <v>0.2</v>
      </c>
      <c r="AH604" s="1">
        <v>0</v>
      </c>
      <c r="AI604">
        <v>119</v>
      </c>
      <c r="AJ604" s="11">
        <v>0</v>
      </c>
      <c r="AK604">
        <v>0.1</v>
      </c>
      <c r="AL604" s="1">
        <v>61</v>
      </c>
      <c r="AM604">
        <v>70</v>
      </c>
      <c r="AN604" s="8">
        <v>2E-3</v>
      </c>
      <c r="AO604">
        <v>0.3</v>
      </c>
      <c r="AP604" s="1">
        <v>4</v>
      </c>
      <c r="AQ604">
        <v>7</v>
      </c>
      <c r="AR604" s="11">
        <v>0</v>
      </c>
      <c r="AS604">
        <v>0.1</v>
      </c>
      <c r="AT604" s="1">
        <v>5</v>
      </c>
      <c r="AU604" s="2">
        <v>8</v>
      </c>
      <c r="AV604" s="10">
        <v>0</v>
      </c>
      <c r="AW604" s="2">
        <v>0.1</v>
      </c>
      <c r="AX604" s="1">
        <v>48</v>
      </c>
      <c r="AY604" s="2">
        <v>80</v>
      </c>
      <c r="AZ604" s="9">
        <v>4.0000000000000001E-3</v>
      </c>
      <c r="BA604" s="2">
        <v>0.6</v>
      </c>
      <c r="BB604" s="19">
        <f t="shared" si="158"/>
        <v>252</v>
      </c>
      <c r="BC604" s="20">
        <f t="shared" si="159"/>
        <v>274.82903776711805</v>
      </c>
      <c r="BD604" s="23">
        <f t="shared" si="160"/>
        <v>3.8422775557625776E-4</v>
      </c>
      <c r="BE604" s="24">
        <f t="shared" si="161"/>
        <v>4.1903549344619981E-4</v>
      </c>
      <c r="BF604" s="25">
        <f t="shared" si="162"/>
        <v>274.82903776711805</v>
      </c>
    </row>
    <row r="605" spans="1:58">
      <c r="A605" t="s">
        <v>17</v>
      </c>
      <c r="B605" t="s">
        <v>17</v>
      </c>
      <c r="C605" t="s">
        <v>403</v>
      </c>
      <c r="D605">
        <v>64</v>
      </c>
      <c r="E605" t="s">
        <v>447</v>
      </c>
      <c r="F605">
        <v>5</v>
      </c>
      <c r="G605">
        <v>9</v>
      </c>
      <c r="H605" s="11">
        <v>0</v>
      </c>
      <c r="I605">
        <v>0.1</v>
      </c>
      <c r="J605" s="1">
        <v>219</v>
      </c>
      <c r="K605">
        <v>166</v>
      </c>
      <c r="L605" s="8">
        <v>5.0000000000000001E-3</v>
      </c>
      <c r="M605">
        <v>0.4</v>
      </c>
      <c r="N605" s="1">
        <v>652</v>
      </c>
      <c r="O605">
        <v>263</v>
      </c>
      <c r="P605" s="8">
        <v>3.0000000000000001E-3</v>
      </c>
      <c r="Q605">
        <v>0.1</v>
      </c>
      <c r="R605" s="1">
        <v>201</v>
      </c>
      <c r="S605">
        <v>109</v>
      </c>
      <c r="T605" s="8">
        <v>7.0000000000000001E-3</v>
      </c>
      <c r="U605">
        <v>0.4</v>
      </c>
      <c r="V605" s="1">
        <v>128</v>
      </c>
      <c r="W605">
        <v>95</v>
      </c>
      <c r="X605" s="8">
        <v>4.0000000000000001E-3</v>
      </c>
      <c r="Y605">
        <v>0.3</v>
      </c>
      <c r="Z605" s="1">
        <v>281</v>
      </c>
      <c r="AA605" s="2">
        <v>134</v>
      </c>
      <c r="AB605" s="9">
        <v>7.0000000000000001E-3</v>
      </c>
      <c r="AC605" s="2">
        <v>0.3</v>
      </c>
      <c r="AD605" s="1">
        <v>105</v>
      </c>
      <c r="AE605" s="2">
        <v>141</v>
      </c>
      <c r="AF605" s="9">
        <v>3.0000000000000001E-3</v>
      </c>
      <c r="AG605" s="2">
        <v>0.4</v>
      </c>
      <c r="AH605" s="1">
        <v>47</v>
      </c>
      <c r="AI605">
        <v>54</v>
      </c>
      <c r="AJ605" s="8">
        <v>1E-3</v>
      </c>
      <c r="AK605">
        <v>0.1</v>
      </c>
      <c r="AL605" s="1">
        <v>45</v>
      </c>
      <c r="AM605">
        <v>59</v>
      </c>
      <c r="AN605" s="8">
        <v>2E-3</v>
      </c>
      <c r="AO605">
        <v>0.2</v>
      </c>
      <c r="AP605" s="1">
        <v>528</v>
      </c>
      <c r="AQ605">
        <v>295</v>
      </c>
      <c r="AR605" s="8">
        <v>7.0000000000000001E-3</v>
      </c>
      <c r="AS605">
        <v>0.4</v>
      </c>
      <c r="AT605" s="1">
        <v>157</v>
      </c>
      <c r="AU605" s="2">
        <v>81</v>
      </c>
      <c r="AV605" s="9">
        <v>2E-3</v>
      </c>
      <c r="AW605" s="2">
        <v>0.1</v>
      </c>
      <c r="AX605" s="1">
        <v>0</v>
      </c>
      <c r="AY605" s="2">
        <v>119</v>
      </c>
      <c r="AZ605" s="10">
        <v>0</v>
      </c>
      <c r="BA605" s="2">
        <v>0.2</v>
      </c>
      <c r="BB605" s="19">
        <f t="shared" si="158"/>
        <v>2368</v>
      </c>
      <c r="BC605" s="20">
        <f t="shared" si="159"/>
        <v>519.3197473618734</v>
      </c>
      <c r="BD605" s="23">
        <f t="shared" si="160"/>
        <v>3.6105211317642E-3</v>
      </c>
      <c r="BE605" s="24">
        <f t="shared" si="161"/>
        <v>7.9181373394953108E-4</v>
      </c>
      <c r="BF605" s="25">
        <f t="shared" si="162"/>
        <v>519.3197473618734</v>
      </c>
    </row>
    <row r="606" spans="1:58">
      <c r="A606" t="s">
        <v>17</v>
      </c>
      <c r="B606" t="s">
        <v>17</v>
      </c>
      <c r="C606" t="s">
        <v>403</v>
      </c>
      <c r="D606">
        <v>64.3</v>
      </c>
      <c r="BB606" s="19"/>
      <c r="BC606" s="16"/>
      <c r="BD606" s="16"/>
      <c r="BE606" s="16"/>
      <c r="BF606" s="15"/>
    </row>
    <row r="607" spans="1:58">
      <c r="A607" t="s">
        <v>17</v>
      </c>
      <c r="B607" t="s">
        <v>17</v>
      </c>
      <c r="C607" t="s">
        <v>403</v>
      </c>
      <c r="D607">
        <v>64.5</v>
      </c>
      <c r="E607" t="s">
        <v>453</v>
      </c>
      <c r="BB607" s="19"/>
      <c r="BC607" s="16"/>
      <c r="BD607" s="16"/>
      <c r="BE607" s="16"/>
      <c r="BF607" s="15"/>
    </row>
    <row r="608" spans="1:58">
      <c r="A608" t="s">
        <v>17</v>
      </c>
      <c r="B608" t="s">
        <v>17</v>
      </c>
      <c r="C608" t="s">
        <v>403</v>
      </c>
      <c r="D608">
        <v>65</v>
      </c>
      <c r="E608" t="s">
        <v>111</v>
      </c>
      <c r="F608" s="5">
        <v>28142</v>
      </c>
      <c r="G608" t="s">
        <v>112</v>
      </c>
      <c r="H608" s="5">
        <v>28142</v>
      </c>
      <c r="J608" s="6">
        <v>43823</v>
      </c>
      <c r="K608" t="s">
        <v>112</v>
      </c>
      <c r="L608" s="5">
        <v>43823</v>
      </c>
      <c r="N608" s="6">
        <v>193377</v>
      </c>
      <c r="O608" t="s">
        <v>112</v>
      </c>
      <c r="P608" s="5">
        <v>193377</v>
      </c>
      <c r="R608" s="6">
        <v>28205</v>
      </c>
      <c r="S608" t="s">
        <v>112</v>
      </c>
      <c r="T608" s="5">
        <v>28205</v>
      </c>
      <c r="V608" s="6">
        <v>30837</v>
      </c>
      <c r="W608" t="s">
        <v>112</v>
      </c>
      <c r="X608" s="5">
        <v>30837</v>
      </c>
      <c r="Z608" s="6">
        <v>42384</v>
      </c>
      <c r="AA608" s="2" t="s">
        <v>112</v>
      </c>
      <c r="AB608" s="7">
        <v>42384</v>
      </c>
      <c r="AD608" s="6">
        <v>33342</v>
      </c>
      <c r="AE608" s="2" t="s">
        <v>112</v>
      </c>
      <c r="AF608" s="7">
        <v>33342</v>
      </c>
      <c r="AH608" s="6">
        <v>62683</v>
      </c>
      <c r="AI608" t="s">
        <v>112</v>
      </c>
      <c r="AJ608" s="5">
        <v>62683</v>
      </c>
      <c r="AL608" s="6">
        <v>27855</v>
      </c>
      <c r="AM608" t="s">
        <v>112</v>
      </c>
      <c r="AN608" s="5">
        <v>27855</v>
      </c>
      <c r="AP608" s="6">
        <v>75629</v>
      </c>
      <c r="AQ608" t="s">
        <v>112</v>
      </c>
      <c r="AR608" s="5">
        <v>75629</v>
      </c>
      <c r="AT608" s="6">
        <v>76310</v>
      </c>
      <c r="AU608" s="2" t="s">
        <v>112</v>
      </c>
      <c r="AV608" s="7">
        <v>76310</v>
      </c>
      <c r="AX608" s="6">
        <v>13274</v>
      </c>
      <c r="AY608" s="2" t="s">
        <v>112</v>
      </c>
      <c r="AZ608" s="7">
        <v>13274</v>
      </c>
      <c r="BB608" s="19">
        <f t="shared" ref="BB608:BB623" si="163">SUM(F608,J608,N608,R608,V608,Z608,AD608,AH608,AL608,AP608,AT608,AX608)</f>
        <v>655861</v>
      </c>
      <c r="BC608" s="20">
        <v>0</v>
      </c>
      <c r="BD608" s="20">
        <f>SUM(H608,L608,P608,T608,X608,AB608,AF608,AJ608,AN608,AR608,AV608,AZ608)</f>
        <v>655861</v>
      </c>
      <c r="BE608" s="16"/>
      <c r="BF608" s="15"/>
    </row>
    <row r="609" spans="1:58">
      <c r="A609" t="s">
        <v>17</v>
      </c>
      <c r="B609" t="s">
        <v>17</v>
      </c>
      <c r="C609" t="s">
        <v>403</v>
      </c>
      <c r="D609">
        <v>66</v>
      </c>
      <c r="E609" t="s">
        <v>454</v>
      </c>
      <c r="F609">
        <v>214</v>
      </c>
      <c r="G609">
        <v>0</v>
      </c>
      <c r="H609" s="8">
        <v>8.0000000000000002E-3</v>
      </c>
      <c r="I609">
        <v>0</v>
      </c>
      <c r="J609" s="1">
        <v>248</v>
      </c>
      <c r="K609">
        <v>0</v>
      </c>
      <c r="L609" s="8">
        <v>6.0000000000000001E-3</v>
      </c>
      <c r="M609">
        <v>0</v>
      </c>
      <c r="N609" s="6">
        <v>2462</v>
      </c>
      <c r="O609">
        <v>0</v>
      </c>
      <c r="P609" s="8">
        <v>1.2999999999999999E-2</v>
      </c>
      <c r="Q609">
        <v>0</v>
      </c>
      <c r="R609" s="1">
        <v>521</v>
      </c>
      <c r="S609">
        <v>0</v>
      </c>
      <c r="T609" s="8">
        <v>1.7999999999999999E-2</v>
      </c>
      <c r="U609">
        <v>0</v>
      </c>
      <c r="V609" s="1">
        <v>123</v>
      </c>
      <c r="W609">
        <v>80</v>
      </c>
      <c r="X609" s="8">
        <v>4.0000000000000001E-3</v>
      </c>
      <c r="Y609">
        <v>0.3</v>
      </c>
      <c r="Z609" s="1">
        <v>323</v>
      </c>
      <c r="AA609" s="2">
        <v>0</v>
      </c>
      <c r="AB609" s="9">
        <v>8.0000000000000002E-3</v>
      </c>
      <c r="AC609" s="2">
        <v>0</v>
      </c>
      <c r="AD609" s="1">
        <v>471</v>
      </c>
      <c r="AE609" s="2">
        <v>0</v>
      </c>
      <c r="AF609" s="9">
        <v>1.4E-2</v>
      </c>
      <c r="AG609" s="2">
        <v>0</v>
      </c>
      <c r="AH609" s="1">
        <v>458</v>
      </c>
      <c r="AI609">
        <v>0</v>
      </c>
      <c r="AJ609" s="8">
        <v>7.0000000000000001E-3</v>
      </c>
      <c r="AK609">
        <v>0</v>
      </c>
      <c r="AL609" s="1">
        <v>223</v>
      </c>
      <c r="AM609">
        <v>0</v>
      </c>
      <c r="AN609" s="8">
        <v>8.0000000000000002E-3</v>
      </c>
      <c r="AO609">
        <v>0</v>
      </c>
      <c r="AP609" s="1">
        <v>585</v>
      </c>
      <c r="AQ609">
        <v>0</v>
      </c>
      <c r="AR609" s="8">
        <v>8.0000000000000002E-3</v>
      </c>
      <c r="AS609">
        <v>0</v>
      </c>
      <c r="AT609" s="1">
        <v>594</v>
      </c>
      <c r="AU609" s="2">
        <v>0</v>
      </c>
      <c r="AV609" s="9">
        <v>8.0000000000000002E-3</v>
      </c>
      <c r="AW609" s="2">
        <v>0</v>
      </c>
      <c r="AX609" s="1">
        <v>20</v>
      </c>
      <c r="AY609" s="2">
        <v>40</v>
      </c>
      <c r="AZ609" s="9">
        <v>2E-3</v>
      </c>
      <c r="BA609" s="2">
        <v>0.3</v>
      </c>
      <c r="BB609" s="19">
        <f t="shared" si="163"/>
        <v>6242</v>
      </c>
      <c r="BC609" s="20">
        <f t="shared" ref="BC609:BC623" si="164">SQRT((G609^2)+(K609^2)+(O609^2)+(S609^2)+(W609^2)+(AA609^2)+(AE609^2)+(AI609^2)+(AM609^2)+(AQ609^2)+(AU609^2)+(AY609^2))</f>
        <v>89.442719099991592</v>
      </c>
      <c r="BD609" s="23">
        <f>(BB609/$BB$608)</f>
        <v>9.5172605170912739E-3</v>
      </c>
      <c r="BE609" s="24">
        <f>(SQRT((BC609^2)-((BB609/$BB$608)^2)*($BC$608^2)))/$BB$608</f>
        <v>1.3637450481122004E-4</v>
      </c>
      <c r="BF609" s="25">
        <f>SQRT((($BB$608^2)*(BE609^2))+((BD609^2)*($BC$608^2)))</f>
        <v>89.442719099991592</v>
      </c>
    </row>
    <row r="610" spans="1:58">
      <c r="A610" t="s">
        <v>17</v>
      </c>
      <c r="B610" t="s">
        <v>17</v>
      </c>
      <c r="C610" t="s">
        <v>403</v>
      </c>
      <c r="D610">
        <v>67</v>
      </c>
      <c r="E610" t="s">
        <v>455</v>
      </c>
      <c r="F610">
        <v>138</v>
      </c>
      <c r="G610">
        <v>75</v>
      </c>
      <c r="H610" s="8">
        <v>5.0000000000000001E-3</v>
      </c>
      <c r="I610">
        <v>0.3</v>
      </c>
      <c r="J610" s="1">
        <v>180</v>
      </c>
      <c r="K610">
        <v>47</v>
      </c>
      <c r="L610" s="8">
        <v>4.0000000000000001E-3</v>
      </c>
      <c r="M610">
        <v>0.1</v>
      </c>
      <c r="N610" s="6">
        <v>1582</v>
      </c>
      <c r="O610">
        <v>217</v>
      </c>
      <c r="P610" s="8">
        <v>8.0000000000000002E-3</v>
      </c>
      <c r="Q610">
        <v>0.1</v>
      </c>
      <c r="R610" s="1">
        <v>287</v>
      </c>
      <c r="S610">
        <v>131</v>
      </c>
      <c r="T610" s="11">
        <v>0.01</v>
      </c>
      <c r="U610">
        <v>0.5</v>
      </c>
      <c r="V610" s="1">
        <v>70</v>
      </c>
      <c r="W610">
        <v>65</v>
      </c>
      <c r="X610" s="8">
        <v>2E-3</v>
      </c>
      <c r="Y610">
        <v>0.2</v>
      </c>
      <c r="Z610" s="1">
        <v>291</v>
      </c>
      <c r="AA610" s="2">
        <v>63</v>
      </c>
      <c r="AB610" s="9">
        <v>7.0000000000000001E-3</v>
      </c>
      <c r="AC610" s="2">
        <v>0.1</v>
      </c>
      <c r="AD610" s="1">
        <v>337</v>
      </c>
      <c r="AE610" s="2">
        <v>90</v>
      </c>
      <c r="AF610" s="10">
        <v>0.01</v>
      </c>
      <c r="AG610" s="2">
        <v>0.3</v>
      </c>
      <c r="AH610" s="1">
        <v>361</v>
      </c>
      <c r="AI610">
        <v>99</v>
      </c>
      <c r="AJ610" s="8">
        <v>6.0000000000000001E-3</v>
      </c>
      <c r="AK610">
        <v>0.2</v>
      </c>
      <c r="AL610" s="1">
        <v>136</v>
      </c>
      <c r="AM610">
        <v>95</v>
      </c>
      <c r="AN610" s="8">
        <v>5.0000000000000001E-3</v>
      </c>
      <c r="AO610">
        <v>0.3</v>
      </c>
      <c r="AP610" s="1">
        <v>281</v>
      </c>
      <c r="AQ610">
        <v>98</v>
      </c>
      <c r="AR610" s="8">
        <v>4.0000000000000001E-3</v>
      </c>
      <c r="AS610">
        <v>0.1</v>
      </c>
      <c r="AT610" s="1">
        <v>432</v>
      </c>
      <c r="AU610" s="2">
        <v>81</v>
      </c>
      <c r="AV610" s="9">
        <v>6.0000000000000001E-3</v>
      </c>
      <c r="AW610" s="2">
        <v>0.1</v>
      </c>
      <c r="AX610" s="1">
        <v>0</v>
      </c>
      <c r="AY610" s="2">
        <v>119</v>
      </c>
      <c r="AZ610" s="10">
        <v>0</v>
      </c>
      <c r="BA610" s="2">
        <v>0.2</v>
      </c>
      <c r="BB610" s="19">
        <f t="shared" si="163"/>
        <v>4095</v>
      </c>
      <c r="BC610" s="20">
        <f t="shared" si="164"/>
        <v>370.85037414029932</v>
      </c>
      <c r="BD610" s="23">
        <f t="shared" ref="BD610:BD623" si="165">(BB610/$BB$608)</f>
        <v>6.2437010281141889E-3</v>
      </c>
      <c r="BE610" s="24">
        <f t="shared" ref="BE610:BE623" si="166">(SQRT((BC610^2)-((BB610/$BB$608)^2)*($BC$608^2)))/$BB$608</f>
        <v>5.6544050361326454E-4</v>
      </c>
      <c r="BF610" s="25">
        <f t="shared" ref="BF610:BF623" si="167">SQRT((($BB$608^2)*(BE610^2))+((BD610^2)*($BC$608^2)))</f>
        <v>370.85037414029932</v>
      </c>
    </row>
    <row r="611" spans="1:58">
      <c r="A611" t="s">
        <v>17</v>
      </c>
      <c r="B611" t="s">
        <v>17</v>
      </c>
      <c r="C611" t="s">
        <v>403</v>
      </c>
      <c r="D611">
        <v>68</v>
      </c>
      <c r="E611" t="s">
        <v>456</v>
      </c>
      <c r="F611">
        <v>34</v>
      </c>
      <c r="G611">
        <v>46</v>
      </c>
      <c r="H611" s="8">
        <v>1E-3</v>
      </c>
      <c r="I611">
        <v>0.2</v>
      </c>
      <c r="J611" s="1">
        <v>20</v>
      </c>
      <c r="K611">
        <v>31</v>
      </c>
      <c r="L611" s="11">
        <v>0</v>
      </c>
      <c r="M611">
        <v>0.1</v>
      </c>
      <c r="N611" s="1">
        <v>431</v>
      </c>
      <c r="O611">
        <v>175</v>
      </c>
      <c r="P611" s="8">
        <v>2E-3</v>
      </c>
      <c r="Q611">
        <v>0.1</v>
      </c>
      <c r="R611" s="1">
        <v>60</v>
      </c>
      <c r="S611">
        <v>66</v>
      </c>
      <c r="T611" s="8">
        <v>2E-3</v>
      </c>
      <c r="U611">
        <v>0.2</v>
      </c>
      <c r="V611" s="1">
        <v>7</v>
      </c>
      <c r="W611">
        <v>14</v>
      </c>
      <c r="X611" s="11">
        <v>0</v>
      </c>
      <c r="Y611">
        <v>0.1</v>
      </c>
      <c r="Z611" s="1">
        <v>0</v>
      </c>
      <c r="AA611" s="2">
        <v>119</v>
      </c>
      <c r="AB611" s="10">
        <v>0</v>
      </c>
      <c r="AC611" s="2">
        <v>0.1</v>
      </c>
      <c r="AD611" s="1">
        <v>54</v>
      </c>
      <c r="AE611" s="2">
        <v>59</v>
      </c>
      <c r="AF611" s="9">
        <v>2E-3</v>
      </c>
      <c r="AG611" s="2">
        <v>0.2</v>
      </c>
      <c r="AH611" s="1">
        <v>29</v>
      </c>
      <c r="AI611">
        <v>29</v>
      </c>
      <c r="AJ611" s="11">
        <v>0</v>
      </c>
      <c r="AK611">
        <v>0.1</v>
      </c>
      <c r="AL611" s="1">
        <v>87</v>
      </c>
      <c r="AM611">
        <v>95</v>
      </c>
      <c r="AN611" s="8">
        <v>3.0000000000000001E-3</v>
      </c>
      <c r="AO611">
        <v>0.3</v>
      </c>
      <c r="AP611" s="1">
        <v>187</v>
      </c>
      <c r="AQ611">
        <v>106</v>
      </c>
      <c r="AR611" s="8">
        <v>2E-3</v>
      </c>
      <c r="AS611">
        <v>0.1</v>
      </c>
      <c r="AT611" s="1">
        <v>7</v>
      </c>
      <c r="AU611" s="2">
        <v>12</v>
      </c>
      <c r="AV611" s="10">
        <v>0</v>
      </c>
      <c r="AW611" s="2">
        <v>0.1</v>
      </c>
      <c r="AX611" s="1">
        <v>20</v>
      </c>
      <c r="AY611" s="2">
        <v>40</v>
      </c>
      <c r="AZ611" s="9">
        <v>2E-3</v>
      </c>
      <c r="BA611" s="2">
        <v>0.3</v>
      </c>
      <c r="BB611" s="19">
        <f t="shared" si="163"/>
        <v>936</v>
      </c>
      <c r="BC611" s="20">
        <f t="shared" si="164"/>
        <v>280.61004971312059</v>
      </c>
      <c r="BD611" s="23">
        <f t="shared" si="165"/>
        <v>1.4271316635689575E-3</v>
      </c>
      <c r="BE611" s="24">
        <f t="shared" si="166"/>
        <v>4.2784987933894617E-4</v>
      </c>
      <c r="BF611" s="25">
        <f t="shared" si="167"/>
        <v>280.61004971312059</v>
      </c>
    </row>
    <row r="612" spans="1:58">
      <c r="A612" t="s">
        <v>17</v>
      </c>
      <c r="B612" t="s">
        <v>17</v>
      </c>
      <c r="C612" t="s">
        <v>403</v>
      </c>
      <c r="D612">
        <v>69</v>
      </c>
      <c r="E612" t="s">
        <v>457</v>
      </c>
      <c r="F612">
        <v>19</v>
      </c>
      <c r="G612">
        <v>32</v>
      </c>
      <c r="H612" s="8">
        <v>1E-3</v>
      </c>
      <c r="I612">
        <v>0.1</v>
      </c>
      <c r="J612" s="1">
        <v>7</v>
      </c>
      <c r="K612">
        <v>10</v>
      </c>
      <c r="L612" s="11">
        <v>0</v>
      </c>
      <c r="M612">
        <v>0.1</v>
      </c>
      <c r="N612" s="1">
        <v>49</v>
      </c>
      <c r="O612">
        <v>56</v>
      </c>
      <c r="P612" s="11">
        <v>0</v>
      </c>
      <c r="Q612">
        <v>0.1</v>
      </c>
      <c r="R612" s="1">
        <v>0</v>
      </c>
      <c r="S612">
        <v>119</v>
      </c>
      <c r="T612" s="11">
        <v>0</v>
      </c>
      <c r="U612">
        <v>0.1</v>
      </c>
      <c r="V612" s="1">
        <v>6</v>
      </c>
      <c r="W612">
        <v>10</v>
      </c>
      <c r="X612" s="11">
        <v>0</v>
      </c>
      <c r="Y612">
        <v>0.1</v>
      </c>
      <c r="Z612" s="1">
        <v>32</v>
      </c>
      <c r="AA612" s="2">
        <v>63</v>
      </c>
      <c r="AB612" s="9">
        <v>1E-3</v>
      </c>
      <c r="AC612" s="2">
        <v>0.1</v>
      </c>
      <c r="AD612" s="1">
        <v>0</v>
      </c>
      <c r="AE612" s="2">
        <v>119</v>
      </c>
      <c r="AF612" s="10">
        <v>0</v>
      </c>
      <c r="AG612" s="2">
        <v>0.1</v>
      </c>
      <c r="AH612" s="1">
        <v>53</v>
      </c>
      <c r="AI612">
        <v>71</v>
      </c>
      <c r="AJ612" s="8">
        <v>1E-3</v>
      </c>
      <c r="AK612">
        <v>0.1</v>
      </c>
      <c r="AL612" s="1">
        <v>0</v>
      </c>
      <c r="AM612">
        <v>119</v>
      </c>
      <c r="AN612" s="11">
        <v>0</v>
      </c>
      <c r="AO612">
        <v>0.1</v>
      </c>
      <c r="AP612" s="1">
        <v>18</v>
      </c>
      <c r="AQ612">
        <v>20</v>
      </c>
      <c r="AR612" s="11">
        <v>0</v>
      </c>
      <c r="AS612">
        <v>0.1</v>
      </c>
      <c r="AT612" s="1">
        <v>16</v>
      </c>
      <c r="AU612" s="2">
        <v>25</v>
      </c>
      <c r="AV612" s="10">
        <v>0</v>
      </c>
      <c r="AW612" s="2">
        <v>0.1</v>
      </c>
      <c r="AX612" s="1">
        <v>0</v>
      </c>
      <c r="AY612" s="2">
        <v>119</v>
      </c>
      <c r="AZ612" s="10">
        <v>0</v>
      </c>
      <c r="BA612" s="2">
        <v>0.2</v>
      </c>
      <c r="BB612" s="19">
        <f t="shared" si="163"/>
        <v>200</v>
      </c>
      <c r="BC612" s="20">
        <f t="shared" si="164"/>
        <v>266.53142403851746</v>
      </c>
      <c r="BD612" s="23">
        <f t="shared" si="165"/>
        <v>3.0494266315576012E-4</v>
      </c>
      <c r="BE612" s="24">
        <f t="shared" si="166"/>
        <v>4.0638401130501349E-4</v>
      </c>
      <c r="BF612" s="25">
        <f t="shared" si="167"/>
        <v>266.53142403851746</v>
      </c>
    </row>
    <row r="613" spans="1:58">
      <c r="A613" t="s">
        <v>17</v>
      </c>
      <c r="B613" t="s">
        <v>17</v>
      </c>
      <c r="C613" t="s">
        <v>403</v>
      </c>
      <c r="D613">
        <v>70</v>
      </c>
      <c r="E613" t="s">
        <v>458</v>
      </c>
      <c r="F613">
        <v>23</v>
      </c>
      <c r="G613">
        <v>40</v>
      </c>
      <c r="H613" s="8">
        <v>1E-3</v>
      </c>
      <c r="I613">
        <v>0.1</v>
      </c>
      <c r="J613" s="1">
        <v>41</v>
      </c>
      <c r="K613">
        <v>34</v>
      </c>
      <c r="L613" s="8">
        <v>1E-3</v>
      </c>
      <c r="M613">
        <v>0.1</v>
      </c>
      <c r="N613" s="1">
        <v>400</v>
      </c>
      <c r="O613">
        <v>139</v>
      </c>
      <c r="P613" s="8">
        <v>2E-3</v>
      </c>
      <c r="Q613">
        <v>0.1</v>
      </c>
      <c r="R613" s="1">
        <v>174</v>
      </c>
      <c r="S613">
        <v>123</v>
      </c>
      <c r="T613" s="8">
        <v>6.0000000000000001E-3</v>
      </c>
      <c r="U613">
        <v>0.4</v>
      </c>
      <c r="V613" s="1">
        <v>40</v>
      </c>
      <c r="W613">
        <v>40</v>
      </c>
      <c r="X613" s="8">
        <v>1E-3</v>
      </c>
      <c r="Y613">
        <v>0.1</v>
      </c>
      <c r="Z613" s="1">
        <v>0</v>
      </c>
      <c r="AA613" s="2">
        <v>119</v>
      </c>
      <c r="AB613" s="10">
        <v>0</v>
      </c>
      <c r="AC613" s="2">
        <v>0.1</v>
      </c>
      <c r="AD613" s="1">
        <v>80</v>
      </c>
      <c r="AE613" s="2">
        <v>69</v>
      </c>
      <c r="AF613" s="9">
        <v>2E-3</v>
      </c>
      <c r="AG613" s="2">
        <v>0.2</v>
      </c>
      <c r="AH613" s="1">
        <v>15</v>
      </c>
      <c r="AI613">
        <v>30</v>
      </c>
      <c r="AJ613" s="11">
        <v>0</v>
      </c>
      <c r="AK613">
        <v>0.1</v>
      </c>
      <c r="AL613" s="1">
        <v>0</v>
      </c>
      <c r="AM613">
        <v>119</v>
      </c>
      <c r="AN613" s="11">
        <v>0</v>
      </c>
      <c r="AO613">
        <v>0.1</v>
      </c>
      <c r="AP613" s="1">
        <v>99</v>
      </c>
      <c r="AQ613">
        <v>67</v>
      </c>
      <c r="AR613" s="8">
        <v>1E-3</v>
      </c>
      <c r="AS613">
        <v>0.1</v>
      </c>
      <c r="AT613" s="1">
        <v>139</v>
      </c>
      <c r="AU613" s="2">
        <v>71</v>
      </c>
      <c r="AV613" s="9">
        <v>2E-3</v>
      </c>
      <c r="AW613" s="2">
        <v>0.1</v>
      </c>
      <c r="AX613" s="1">
        <v>0</v>
      </c>
      <c r="AY613" s="2">
        <v>119</v>
      </c>
      <c r="AZ613" s="10">
        <v>0</v>
      </c>
      <c r="BA613" s="2">
        <v>0.2</v>
      </c>
      <c r="BB613" s="19">
        <f t="shared" si="163"/>
        <v>1011</v>
      </c>
      <c r="BC613" s="20">
        <f t="shared" si="164"/>
        <v>310.61229853307481</v>
      </c>
      <c r="BD613" s="23">
        <f t="shared" si="165"/>
        <v>1.5414851622523676E-3</v>
      </c>
      <c r="BE613" s="24">
        <f t="shared" si="166"/>
        <v>4.7359470761803918E-4</v>
      </c>
      <c r="BF613" s="25">
        <f t="shared" si="167"/>
        <v>310.61229853307481</v>
      </c>
    </row>
    <row r="614" spans="1:58">
      <c r="A614" t="s">
        <v>17</v>
      </c>
      <c r="B614" t="s">
        <v>17</v>
      </c>
      <c r="C614" t="s">
        <v>403</v>
      </c>
      <c r="D614">
        <v>71</v>
      </c>
      <c r="E614" t="s">
        <v>459</v>
      </c>
      <c r="F614" s="5">
        <v>27928</v>
      </c>
      <c r="G614">
        <v>0</v>
      </c>
      <c r="H614" s="8">
        <v>0.99199999999999999</v>
      </c>
      <c r="I614">
        <v>0</v>
      </c>
      <c r="J614" s="6">
        <v>43575</v>
      </c>
      <c r="K614">
        <v>0</v>
      </c>
      <c r="L614" s="8">
        <v>0.99399999999999999</v>
      </c>
      <c r="M614">
        <v>0</v>
      </c>
      <c r="N614" s="6">
        <v>190915</v>
      </c>
      <c r="O614">
        <v>0</v>
      </c>
      <c r="P614" s="8">
        <v>0.98699999999999999</v>
      </c>
      <c r="Q614">
        <v>0</v>
      </c>
      <c r="R614" s="6">
        <v>27684</v>
      </c>
      <c r="S614">
        <v>0</v>
      </c>
      <c r="T614" s="8">
        <v>0.98199999999999998</v>
      </c>
      <c r="U614">
        <v>0</v>
      </c>
      <c r="V614" s="6">
        <v>30714</v>
      </c>
      <c r="W614">
        <v>80</v>
      </c>
      <c r="X614" s="8">
        <v>0.996</v>
      </c>
      <c r="Y614">
        <v>0.3</v>
      </c>
      <c r="Z614" s="6">
        <v>42061</v>
      </c>
      <c r="AA614" s="2">
        <v>0</v>
      </c>
      <c r="AB614" s="9">
        <v>0.99199999999999999</v>
      </c>
      <c r="AC614" s="2">
        <v>0</v>
      </c>
      <c r="AD614" s="6">
        <v>32871</v>
      </c>
      <c r="AE614" s="2">
        <v>0</v>
      </c>
      <c r="AF614" s="9">
        <v>0.98599999999999999</v>
      </c>
      <c r="AG614" s="2">
        <v>0</v>
      </c>
      <c r="AH614" s="6">
        <v>62225</v>
      </c>
      <c r="AI614">
        <v>0</v>
      </c>
      <c r="AJ614" s="8">
        <v>0.99299999999999999</v>
      </c>
      <c r="AK614">
        <v>0</v>
      </c>
      <c r="AL614" s="6">
        <v>27632</v>
      </c>
      <c r="AM614">
        <v>0</v>
      </c>
      <c r="AN614" s="8">
        <v>0.99199999999999999</v>
      </c>
      <c r="AO614">
        <v>0</v>
      </c>
      <c r="AP614" s="6">
        <v>75044</v>
      </c>
      <c r="AQ614">
        <v>0</v>
      </c>
      <c r="AR614" s="8">
        <v>0.99199999999999999</v>
      </c>
      <c r="AS614">
        <v>0</v>
      </c>
      <c r="AT614" s="6">
        <v>75716</v>
      </c>
      <c r="AU614" s="2">
        <v>0</v>
      </c>
      <c r="AV614" s="9">
        <v>0.99199999999999999</v>
      </c>
      <c r="AW614" s="2">
        <v>0</v>
      </c>
      <c r="AX614" s="6">
        <v>13254</v>
      </c>
      <c r="AY614" s="2">
        <v>40</v>
      </c>
      <c r="AZ614" s="9">
        <v>0.998</v>
      </c>
      <c r="BA614" s="2">
        <v>0.3</v>
      </c>
      <c r="BB614" s="19">
        <f t="shared" si="163"/>
        <v>649619</v>
      </c>
      <c r="BC614" s="20">
        <f t="shared" si="164"/>
        <v>89.442719099991592</v>
      </c>
      <c r="BD614" s="23">
        <f t="shared" si="165"/>
        <v>0.99048273948290877</v>
      </c>
      <c r="BE614" s="24">
        <f t="shared" si="166"/>
        <v>1.3637450481122004E-4</v>
      </c>
      <c r="BF614" s="25">
        <f t="shared" si="167"/>
        <v>89.442719099991592</v>
      </c>
    </row>
    <row r="615" spans="1:58">
      <c r="A615" t="s">
        <v>17</v>
      </c>
      <c r="B615" t="s">
        <v>17</v>
      </c>
      <c r="C615" t="s">
        <v>403</v>
      </c>
      <c r="D615">
        <v>72</v>
      </c>
      <c r="E615" t="s">
        <v>460</v>
      </c>
      <c r="F615" s="5">
        <v>27224</v>
      </c>
      <c r="G615">
        <v>119</v>
      </c>
      <c r="H615" s="8">
        <v>0.96699999999999997</v>
      </c>
      <c r="I615">
        <v>0.1</v>
      </c>
      <c r="J615" s="6">
        <v>42531</v>
      </c>
      <c r="K615">
        <v>66</v>
      </c>
      <c r="L615" s="8">
        <v>0.97099999999999997</v>
      </c>
      <c r="M615">
        <v>0.1</v>
      </c>
      <c r="N615" s="6">
        <v>184412</v>
      </c>
      <c r="O615">
        <v>123</v>
      </c>
      <c r="P615" s="8">
        <v>0.95399999999999996</v>
      </c>
      <c r="Q615">
        <v>0.1</v>
      </c>
      <c r="R615" s="6">
        <v>26496</v>
      </c>
      <c r="S615">
        <v>119</v>
      </c>
      <c r="T615" s="8">
        <v>0.93899999999999995</v>
      </c>
      <c r="U615">
        <v>0.1</v>
      </c>
      <c r="V615" s="6">
        <v>29084</v>
      </c>
      <c r="W615">
        <v>35</v>
      </c>
      <c r="X615" s="8">
        <v>0.94299999999999995</v>
      </c>
      <c r="Y615">
        <v>0.1</v>
      </c>
      <c r="Z615" s="6">
        <v>40538</v>
      </c>
      <c r="AA615" s="2">
        <v>97</v>
      </c>
      <c r="AB615" s="9">
        <v>0.95599999999999996</v>
      </c>
      <c r="AC615" s="2">
        <v>0.2</v>
      </c>
      <c r="AD615" s="6">
        <v>32101</v>
      </c>
      <c r="AE615" s="2">
        <v>119</v>
      </c>
      <c r="AF615" s="9">
        <v>0.96299999999999997</v>
      </c>
      <c r="AG615" s="2">
        <v>0.1</v>
      </c>
      <c r="AH615" s="6">
        <v>59926</v>
      </c>
      <c r="AI615">
        <v>119</v>
      </c>
      <c r="AJ615" s="8">
        <v>0.95599999999999996</v>
      </c>
      <c r="AK615">
        <v>0.1</v>
      </c>
      <c r="AL615" s="6">
        <v>26621</v>
      </c>
      <c r="AM615">
        <v>119</v>
      </c>
      <c r="AN615" s="8">
        <v>0.95599999999999996</v>
      </c>
      <c r="AO615">
        <v>0.1</v>
      </c>
      <c r="AP615" s="6">
        <v>68271</v>
      </c>
      <c r="AQ615">
        <v>256</v>
      </c>
      <c r="AR615" s="8">
        <v>0.90300000000000002</v>
      </c>
      <c r="AS615">
        <v>0.3</v>
      </c>
      <c r="AT615" s="6">
        <v>71682</v>
      </c>
      <c r="AU615" s="2">
        <v>41</v>
      </c>
      <c r="AV615" s="9">
        <v>0.93899999999999995</v>
      </c>
      <c r="AW615" s="2">
        <v>0.1</v>
      </c>
      <c r="AX615" s="6">
        <v>12893</v>
      </c>
      <c r="AY615" s="2">
        <v>119</v>
      </c>
      <c r="AZ615" s="9">
        <v>0.97099999999999997</v>
      </c>
      <c r="BA615" s="2">
        <v>0.2</v>
      </c>
      <c r="BB615" s="19">
        <f t="shared" si="163"/>
        <v>621779</v>
      </c>
      <c r="BC615" s="20">
        <f t="shared" si="164"/>
        <v>426.96838290440195</v>
      </c>
      <c r="BD615" s="23">
        <f t="shared" si="165"/>
        <v>0.94803472077162687</v>
      </c>
      <c r="BE615" s="24">
        <f t="shared" si="166"/>
        <v>6.5100437883088328E-4</v>
      </c>
      <c r="BF615" s="25">
        <f t="shared" si="167"/>
        <v>426.96838290440189</v>
      </c>
    </row>
    <row r="616" spans="1:58">
      <c r="A616" t="s">
        <v>17</v>
      </c>
      <c r="B616" t="s">
        <v>17</v>
      </c>
      <c r="C616" t="s">
        <v>403</v>
      </c>
      <c r="D616">
        <v>73</v>
      </c>
      <c r="E616" t="s">
        <v>461</v>
      </c>
      <c r="F616">
        <v>100</v>
      </c>
      <c r="G616">
        <v>88</v>
      </c>
      <c r="H616" s="8">
        <v>4.0000000000000001E-3</v>
      </c>
      <c r="I616">
        <v>0.3</v>
      </c>
      <c r="J616" s="1">
        <v>485</v>
      </c>
      <c r="K616">
        <v>132</v>
      </c>
      <c r="L616" s="8">
        <v>1.0999999999999999E-2</v>
      </c>
      <c r="M616">
        <v>0.3</v>
      </c>
      <c r="N616" s="6">
        <v>2409</v>
      </c>
      <c r="O616">
        <v>215</v>
      </c>
      <c r="P616" s="8">
        <v>1.2E-2</v>
      </c>
      <c r="Q616">
        <v>0.1</v>
      </c>
      <c r="R616" s="1">
        <v>677</v>
      </c>
      <c r="S616">
        <v>157</v>
      </c>
      <c r="T616" s="8">
        <v>2.4E-2</v>
      </c>
      <c r="U616">
        <v>0.6</v>
      </c>
      <c r="V616" s="1">
        <v>919</v>
      </c>
      <c r="W616">
        <v>131</v>
      </c>
      <c r="X616" s="11">
        <v>0.03</v>
      </c>
      <c r="Y616">
        <v>0.4</v>
      </c>
      <c r="Z616" s="1">
        <v>492</v>
      </c>
      <c r="AA616" s="2">
        <v>129</v>
      </c>
      <c r="AB616" s="9">
        <v>1.2E-2</v>
      </c>
      <c r="AC616" s="2">
        <v>0.3</v>
      </c>
      <c r="AD616" s="1">
        <v>235</v>
      </c>
      <c r="AE616" s="2">
        <v>74</v>
      </c>
      <c r="AF616" s="9">
        <v>7.0000000000000001E-3</v>
      </c>
      <c r="AG616" s="2">
        <v>0.2</v>
      </c>
      <c r="AH616" s="6">
        <v>1366</v>
      </c>
      <c r="AI616">
        <v>142</v>
      </c>
      <c r="AJ616" s="8">
        <v>2.1999999999999999E-2</v>
      </c>
      <c r="AK616">
        <v>0.2</v>
      </c>
      <c r="AL616" s="1">
        <v>241</v>
      </c>
      <c r="AM616">
        <v>106</v>
      </c>
      <c r="AN616" s="8">
        <v>8.9999999999999993E-3</v>
      </c>
      <c r="AO616">
        <v>0.4</v>
      </c>
      <c r="AP616" s="6">
        <v>3832</v>
      </c>
      <c r="AQ616">
        <v>242</v>
      </c>
      <c r="AR616" s="8">
        <v>5.0999999999999997E-2</v>
      </c>
      <c r="AS616">
        <v>0.3</v>
      </c>
      <c r="AT616" s="6">
        <v>1948</v>
      </c>
      <c r="AU616" s="2">
        <v>144</v>
      </c>
      <c r="AV616" s="9">
        <v>2.5999999999999999E-2</v>
      </c>
      <c r="AW616" s="2">
        <v>0.2</v>
      </c>
      <c r="AX616" s="1">
        <v>173</v>
      </c>
      <c r="AY616" s="2">
        <v>162</v>
      </c>
      <c r="AZ616" s="9">
        <v>1.2999999999999999E-2</v>
      </c>
      <c r="BA616" s="2">
        <v>1.2</v>
      </c>
      <c r="BB616" s="19">
        <f t="shared" si="163"/>
        <v>12877</v>
      </c>
      <c r="BC616" s="20">
        <f t="shared" si="164"/>
        <v>521.78922947872354</v>
      </c>
      <c r="BD616" s="23">
        <f t="shared" si="165"/>
        <v>1.9633733367283617E-2</v>
      </c>
      <c r="BE616" s="24">
        <f t="shared" si="166"/>
        <v>7.9557898621617005E-4</v>
      </c>
      <c r="BF616" s="25">
        <f t="shared" si="167"/>
        <v>521.78922947872343</v>
      </c>
    </row>
    <row r="617" spans="1:58">
      <c r="A617" t="s">
        <v>17</v>
      </c>
      <c r="B617" t="s">
        <v>17</v>
      </c>
      <c r="C617" t="s">
        <v>403</v>
      </c>
      <c r="D617">
        <v>74</v>
      </c>
      <c r="E617" t="s">
        <v>462</v>
      </c>
      <c r="F617">
        <v>86</v>
      </c>
      <c r="G617">
        <v>78</v>
      </c>
      <c r="H617" s="8">
        <v>3.0000000000000001E-3</v>
      </c>
      <c r="I617">
        <v>0.3</v>
      </c>
      <c r="J617" s="1">
        <v>98</v>
      </c>
      <c r="K617">
        <v>71</v>
      </c>
      <c r="L617" s="8">
        <v>2E-3</v>
      </c>
      <c r="M617">
        <v>0.2</v>
      </c>
      <c r="N617" s="1">
        <v>336</v>
      </c>
      <c r="O617">
        <v>189</v>
      </c>
      <c r="P617" s="8">
        <v>2E-3</v>
      </c>
      <c r="Q617">
        <v>0.1</v>
      </c>
      <c r="R617" s="1">
        <v>55</v>
      </c>
      <c r="S617">
        <v>61</v>
      </c>
      <c r="T617" s="8">
        <v>2E-3</v>
      </c>
      <c r="U617">
        <v>0.2</v>
      </c>
      <c r="V617" s="1">
        <v>56</v>
      </c>
      <c r="W617">
        <v>42</v>
      </c>
      <c r="X617" s="8">
        <v>2E-3</v>
      </c>
      <c r="Y617">
        <v>0.1</v>
      </c>
      <c r="Z617" s="1">
        <v>139</v>
      </c>
      <c r="AA617" s="2">
        <v>72</v>
      </c>
      <c r="AB617" s="9">
        <v>3.0000000000000001E-3</v>
      </c>
      <c r="AC617" s="2">
        <v>0.2</v>
      </c>
      <c r="AD617" s="1">
        <v>14</v>
      </c>
      <c r="AE617" s="2">
        <v>21</v>
      </c>
      <c r="AF617" s="10">
        <v>0</v>
      </c>
      <c r="AG617" s="2">
        <v>0.1</v>
      </c>
      <c r="AH617" s="1">
        <v>124</v>
      </c>
      <c r="AI617">
        <v>77</v>
      </c>
      <c r="AJ617" s="8">
        <v>2E-3</v>
      </c>
      <c r="AK617">
        <v>0.1</v>
      </c>
      <c r="AL617" s="1">
        <v>282</v>
      </c>
      <c r="AM617">
        <v>111</v>
      </c>
      <c r="AN617" s="11">
        <v>0.01</v>
      </c>
      <c r="AO617">
        <v>0.4</v>
      </c>
      <c r="AP617" s="1">
        <v>252</v>
      </c>
      <c r="AQ617">
        <v>128</v>
      </c>
      <c r="AR617" s="8">
        <v>3.0000000000000001E-3</v>
      </c>
      <c r="AS617">
        <v>0.2</v>
      </c>
      <c r="AT617" s="1">
        <v>224</v>
      </c>
      <c r="AU617" s="2">
        <v>83</v>
      </c>
      <c r="AV617" s="9">
        <v>3.0000000000000001E-3</v>
      </c>
      <c r="AW617" s="2">
        <v>0.1</v>
      </c>
      <c r="AX617" s="1">
        <v>101</v>
      </c>
      <c r="AY617" s="2">
        <v>111</v>
      </c>
      <c r="AZ617" s="9">
        <v>8.0000000000000002E-3</v>
      </c>
      <c r="BA617" s="2">
        <v>0.8</v>
      </c>
      <c r="BB617" s="19">
        <f t="shared" si="163"/>
        <v>1767</v>
      </c>
      <c r="BC617" s="20">
        <f t="shared" si="164"/>
        <v>334.36506994600978</v>
      </c>
      <c r="BD617" s="23">
        <f t="shared" si="165"/>
        <v>2.6941684289811408E-3</v>
      </c>
      <c r="BE617" s="24">
        <f t="shared" si="166"/>
        <v>5.0981087447799119E-4</v>
      </c>
      <c r="BF617" s="25">
        <f t="shared" si="167"/>
        <v>334.36506994600978</v>
      </c>
    </row>
    <row r="618" spans="1:58">
      <c r="A618" t="s">
        <v>17</v>
      </c>
      <c r="B618" t="s">
        <v>17</v>
      </c>
      <c r="C618" t="s">
        <v>403</v>
      </c>
      <c r="D618">
        <v>75</v>
      </c>
      <c r="E618" t="s">
        <v>463</v>
      </c>
      <c r="F618">
        <v>22</v>
      </c>
      <c r="G618">
        <v>42</v>
      </c>
      <c r="H618" s="8">
        <v>1E-3</v>
      </c>
      <c r="I618">
        <v>0.1</v>
      </c>
      <c r="J618" s="1">
        <v>0</v>
      </c>
      <c r="K618">
        <v>119</v>
      </c>
      <c r="L618" s="11">
        <v>0</v>
      </c>
      <c r="M618">
        <v>0.1</v>
      </c>
      <c r="N618" s="6">
        <v>1707</v>
      </c>
      <c r="O618">
        <v>122</v>
      </c>
      <c r="P618" s="8">
        <v>8.9999999999999993E-3</v>
      </c>
      <c r="Q618">
        <v>0.1</v>
      </c>
      <c r="R618" s="1">
        <v>56</v>
      </c>
      <c r="S618">
        <v>81</v>
      </c>
      <c r="T618" s="8">
        <v>2E-3</v>
      </c>
      <c r="U618">
        <v>0.3</v>
      </c>
      <c r="V618" s="1">
        <v>68</v>
      </c>
      <c r="W618">
        <v>63</v>
      </c>
      <c r="X618" s="8">
        <v>2E-3</v>
      </c>
      <c r="Y618">
        <v>0.2</v>
      </c>
      <c r="Z618" s="1">
        <v>123</v>
      </c>
      <c r="AA618" s="2">
        <v>102</v>
      </c>
      <c r="AB618" s="9">
        <v>3.0000000000000001E-3</v>
      </c>
      <c r="AC618" s="2">
        <v>0.2</v>
      </c>
      <c r="AD618" s="1">
        <v>88</v>
      </c>
      <c r="AE618" s="2">
        <v>42</v>
      </c>
      <c r="AF618" s="9">
        <v>3.0000000000000001E-3</v>
      </c>
      <c r="AG618" s="2">
        <v>0.1</v>
      </c>
      <c r="AH618" s="1">
        <v>14</v>
      </c>
      <c r="AI618">
        <v>20</v>
      </c>
      <c r="AJ618" s="11">
        <v>0</v>
      </c>
      <c r="AK618">
        <v>0.1</v>
      </c>
      <c r="AL618" s="1">
        <v>39</v>
      </c>
      <c r="AM618">
        <v>47</v>
      </c>
      <c r="AN618" s="8">
        <v>1E-3</v>
      </c>
      <c r="AO618">
        <v>0.2</v>
      </c>
      <c r="AP618" s="1">
        <v>362</v>
      </c>
      <c r="AQ618">
        <v>89</v>
      </c>
      <c r="AR618" s="8">
        <v>5.0000000000000001E-3</v>
      </c>
      <c r="AS618">
        <v>0.1</v>
      </c>
      <c r="AT618" s="1">
        <v>350</v>
      </c>
      <c r="AU618" s="2">
        <v>37</v>
      </c>
      <c r="AV618" s="9">
        <v>5.0000000000000001E-3</v>
      </c>
      <c r="AW618" s="2">
        <v>0.1</v>
      </c>
      <c r="AX618" s="1">
        <v>17</v>
      </c>
      <c r="AY618" s="2">
        <v>26</v>
      </c>
      <c r="AZ618" s="9">
        <v>1E-3</v>
      </c>
      <c r="BA618" s="2">
        <v>0.2</v>
      </c>
      <c r="BB618" s="19">
        <f t="shared" si="163"/>
        <v>2846</v>
      </c>
      <c r="BC618" s="20">
        <f t="shared" si="164"/>
        <v>257.06419431729501</v>
      </c>
      <c r="BD618" s="23">
        <f t="shared" si="165"/>
        <v>4.3393340967064669E-3</v>
      </c>
      <c r="BE618" s="24">
        <f t="shared" si="166"/>
        <v>3.9194920008552882E-4</v>
      </c>
      <c r="BF618" s="25">
        <f t="shared" si="167"/>
        <v>257.06419431729501</v>
      </c>
    </row>
    <row r="619" spans="1:58">
      <c r="A619" t="s">
        <v>17</v>
      </c>
      <c r="B619" t="s">
        <v>17</v>
      </c>
      <c r="C619" t="s">
        <v>403</v>
      </c>
      <c r="D619">
        <v>76</v>
      </c>
      <c r="E619" t="s">
        <v>464</v>
      </c>
      <c r="F619">
        <v>0</v>
      </c>
      <c r="G619">
        <v>119</v>
      </c>
      <c r="H619" s="11">
        <v>0</v>
      </c>
      <c r="I619">
        <v>0.1</v>
      </c>
      <c r="J619" s="1">
        <v>0</v>
      </c>
      <c r="K619">
        <v>119</v>
      </c>
      <c r="L619" s="11">
        <v>0</v>
      </c>
      <c r="M619">
        <v>0.1</v>
      </c>
      <c r="N619" s="1">
        <v>0</v>
      </c>
      <c r="O619">
        <v>119</v>
      </c>
      <c r="P619" s="11">
        <v>0</v>
      </c>
      <c r="Q619">
        <v>0.1</v>
      </c>
      <c r="R619" s="1">
        <v>12</v>
      </c>
      <c r="S619">
        <v>20</v>
      </c>
      <c r="T619" s="11">
        <v>0</v>
      </c>
      <c r="U619">
        <v>0.1</v>
      </c>
      <c r="V619" s="1">
        <v>0</v>
      </c>
      <c r="W619">
        <v>119</v>
      </c>
      <c r="X619" s="11">
        <v>0</v>
      </c>
      <c r="Y619">
        <v>0.1</v>
      </c>
      <c r="Z619" s="1">
        <v>0</v>
      </c>
      <c r="AA619" s="2">
        <v>119</v>
      </c>
      <c r="AB619" s="10">
        <v>0</v>
      </c>
      <c r="AC619" s="2">
        <v>0.1</v>
      </c>
      <c r="AD619" s="1">
        <v>0</v>
      </c>
      <c r="AE619" s="2">
        <v>119</v>
      </c>
      <c r="AF619" s="10">
        <v>0</v>
      </c>
      <c r="AG619" s="2">
        <v>0.1</v>
      </c>
      <c r="AH619" s="1">
        <v>0</v>
      </c>
      <c r="AI619">
        <v>119</v>
      </c>
      <c r="AJ619" s="11">
        <v>0</v>
      </c>
      <c r="AK619">
        <v>0.1</v>
      </c>
      <c r="AL619" s="1">
        <v>61</v>
      </c>
      <c r="AM619">
        <v>70</v>
      </c>
      <c r="AN619" s="8">
        <v>2E-3</v>
      </c>
      <c r="AO619">
        <v>0.3</v>
      </c>
      <c r="AP619" s="1">
        <v>0</v>
      </c>
      <c r="AQ619">
        <v>119</v>
      </c>
      <c r="AR619" s="11">
        <v>0</v>
      </c>
      <c r="AS619">
        <v>0.1</v>
      </c>
      <c r="AT619" s="1">
        <v>5</v>
      </c>
      <c r="AU619" s="2">
        <v>8</v>
      </c>
      <c r="AV619" s="10">
        <v>0</v>
      </c>
      <c r="AW619" s="2">
        <v>0.1</v>
      </c>
      <c r="AX619" s="1">
        <v>48</v>
      </c>
      <c r="AY619" s="2">
        <v>80</v>
      </c>
      <c r="AZ619" s="9">
        <v>4.0000000000000001E-3</v>
      </c>
      <c r="BA619" s="2">
        <v>0.6</v>
      </c>
      <c r="BB619" s="19">
        <f t="shared" si="163"/>
        <v>126</v>
      </c>
      <c r="BC619" s="20">
        <f t="shared" si="164"/>
        <v>353.62692205204058</v>
      </c>
      <c r="BD619" s="23">
        <f t="shared" si="165"/>
        <v>1.9211387778812888E-4</v>
      </c>
      <c r="BE619" s="24">
        <f t="shared" si="166"/>
        <v>5.3917967687061824E-4</v>
      </c>
      <c r="BF619" s="25">
        <f t="shared" si="167"/>
        <v>353.62692205204053</v>
      </c>
    </row>
    <row r="620" spans="1:58">
      <c r="A620" t="s">
        <v>17</v>
      </c>
      <c r="B620" t="s">
        <v>17</v>
      </c>
      <c r="C620" t="s">
        <v>403</v>
      </c>
      <c r="D620">
        <v>77</v>
      </c>
      <c r="E620" t="s">
        <v>465</v>
      </c>
      <c r="F620">
        <v>0</v>
      </c>
      <c r="G620">
        <v>119</v>
      </c>
      <c r="H620" s="11">
        <v>0</v>
      </c>
      <c r="I620">
        <v>0.1</v>
      </c>
      <c r="J620" s="1">
        <v>150</v>
      </c>
      <c r="K620">
        <v>157</v>
      </c>
      <c r="L620" s="8">
        <v>3.0000000000000001E-3</v>
      </c>
      <c r="M620">
        <v>0.4</v>
      </c>
      <c r="N620" s="1">
        <v>77</v>
      </c>
      <c r="O620">
        <v>58</v>
      </c>
      <c r="P620" s="11">
        <v>0</v>
      </c>
      <c r="Q620">
        <v>0.1</v>
      </c>
      <c r="R620" s="1">
        <v>23</v>
      </c>
      <c r="S620">
        <v>34</v>
      </c>
      <c r="T620" s="8">
        <v>1E-3</v>
      </c>
      <c r="U620">
        <v>0.1</v>
      </c>
      <c r="V620" s="1">
        <v>32</v>
      </c>
      <c r="W620">
        <v>35</v>
      </c>
      <c r="X620" s="8">
        <v>1E-3</v>
      </c>
      <c r="Y620">
        <v>0.1</v>
      </c>
      <c r="Z620" s="1">
        <v>87</v>
      </c>
      <c r="AA620" s="2">
        <v>97</v>
      </c>
      <c r="AB620" s="9">
        <v>2E-3</v>
      </c>
      <c r="AC620" s="2">
        <v>0.2</v>
      </c>
      <c r="AD620" s="1">
        <v>7</v>
      </c>
      <c r="AE620" s="2">
        <v>11</v>
      </c>
      <c r="AF620" s="10">
        <v>0</v>
      </c>
      <c r="AG620" s="2">
        <v>0.1</v>
      </c>
      <c r="AH620" s="1">
        <v>0</v>
      </c>
      <c r="AI620">
        <v>119</v>
      </c>
      <c r="AJ620" s="11">
        <v>0</v>
      </c>
      <c r="AK620">
        <v>0.1</v>
      </c>
      <c r="AL620" s="1">
        <v>0</v>
      </c>
      <c r="AM620">
        <v>119</v>
      </c>
      <c r="AN620" s="11">
        <v>0</v>
      </c>
      <c r="AO620">
        <v>0.1</v>
      </c>
      <c r="AP620" s="1">
        <v>215</v>
      </c>
      <c r="AQ620">
        <v>257</v>
      </c>
      <c r="AR620" s="8">
        <v>3.0000000000000001E-3</v>
      </c>
      <c r="AS620">
        <v>0.3</v>
      </c>
      <c r="AT620" s="1">
        <v>0</v>
      </c>
      <c r="AU620" s="2">
        <v>119</v>
      </c>
      <c r="AV620" s="10">
        <v>0</v>
      </c>
      <c r="AW620" s="2">
        <v>0.1</v>
      </c>
      <c r="AX620" s="1">
        <v>0</v>
      </c>
      <c r="AY620" s="2">
        <v>119</v>
      </c>
      <c r="AZ620" s="10">
        <v>0</v>
      </c>
      <c r="BA620" s="2">
        <v>0.2</v>
      </c>
      <c r="BB620" s="19">
        <f t="shared" si="163"/>
        <v>591</v>
      </c>
      <c r="BC620" s="20">
        <f t="shared" si="164"/>
        <v>420.44975918651681</v>
      </c>
      <c r="BD620" s="23">
        <f t="shared" si="165"/>
        <v>9.0110556962527124E-4</v>
      </c>
      <c r="BE620" s="24">
        <f t="shared" si="166"/>
        <v>6.4106534644767232E-4</v>
      </c>
      <c r="BF620" s="25">
        <f t="shared" si="167"/>
        <v>420.44975918651681</v>
      </c>
    </row>
    <row r="621" spans="1:58">
      <c r="A621" t="s">
        <v>17</v>
      </c>
      <c r="B621" t="s">
        <v>17</v>
      </c>
      <c r="C621" t="s">
        <v>403</v>
      </c>
      <c r="D621">
        <v>78</v>
      </c>
      <c r="E621" t="s">
        <v>426</v>
      </c>
      <c r="F621">
        <v>496</v>
      </c>
      <c r="G621">
        <v>109</v>
      </c>
      <c r="H621" s="8">
        <v>1.7999999999999999E-2</v>
      </c>
      <c r="I621">
        <v>0.4</v>
      </c>
      <c r="J621" s="1">
        <v>311</v>
      </c>
      <c r="K621">
        <v>136</v>
      </c>
      <c r="L621" s="8">
        <v>7.0000000000000001E-3</v>
      </c>
      <c r="M621">
        <v>0.3</v>
      </c>
      <c r="N621" s="6">
        <v>1974</v>
      </c>
      <c r="O621">
        <v>332</v>
      </c>
      <c r="P621" s="11">
        <v>0.01</v>
      </c>
      <c r="Q621">
        <v>0.2</v>
      </c>
      <c r="R621" s="1">
        <v>365</v>
      </c>
      <c r="S621">
        <v>148</v>
      </c>
      <c r="T621" s="8">
        <v>1.2999999999999999E-2</v>
      </c>
      <c r="U621">
        <v>0.5</v>
      </c>
      <c r="V621" s="1">
        <v>555</v>
      </c>
      <c r="W621">
        <v>122</v>
      </c>
      <c r="X621" s="8">
        <v>1.7999999999999999E-2</v>
      </c>
      <c r="Y621">
        <v>0.4</v>
      </c>
      <c r="Z621" s="1">
        <v>682</v>
      </c>
      <c r="AA621" s="2">
        <v>172</v>
      </c>
      <c r="AB621" s="9">
        <v>1.6E-2</v>
      </c>
      <c r="AC621" s="2">
        <v>0.4</v>
      </c>
      <c r="AD621" s="1">
        <v>426</v>
      </c>
      <c r="AE621" s="2">
        <v>91</v>
      </c>
      <c r="AF621" s="9">
        <v>1.2999999999999999E-2</v>
      </c>
      <c r="AG621" s="2">
        <v>0.3</v>
      </c>
      <c r="AH621" s="1">
        <v>795</v>
      </c>
      <c r="AI621">
        <v>165</v>
      </c>
      <c r="AJ621" s="8">
        <v>1.2999999999999999E-2</v>
      </c>
      <c r="AK621">
        <v>0.3</v>
      </c>
      <c r="AL621" s="1">
        <v>388</v>
      </c>
      <c r="AM621">
        <v>141</v>
      </c>
      <c r="AN621" s="8">
        <v>1.4E-2</v>
      </c>
      <c r="AO621">
        <v>0.5</v>
      </c>
      <c r="AP621" s="6">
        <v>2112</v>
      </c>
      <c r="AQ621">
        <v>260</v>
      </c>
      <c r="AR621" s="8">
        <v>2.8000000000000001E-2</v>
      </c>
      <c r="AS621">
        <v>0.3</v>
      </c>
      <c r="AT621" s="6">
        <v>1507</v>
      </c>
      <c r="AU621" s="2">
        <v>180</v>
      </c>
      <c r="AV621" s="10">
        <v>0.02</v>
      </c>
      <c r="AW621" s="2">
        <v>0.2</v>
      </c>
      <c r="AX621" s="1">
        <v>22</v>
      </c>
      <c r="AY621" s="2">
        <v>41</v>
      </c>
      <c r="AZ621" s="9">
        <v>2E-3</v>
      </c>
      <c r="BA621" s="2">
        <v>0.3</v>
      </c>
      <c r="BB621" s="19">
        <f t="shared" si="163"/>
        <v>9633</v>
      </c>
      <c r="BC621" s="20">
        <f t="shared" si="164"/>
        <v>603.35810262231496</v>
      </c>
      <c r="BD621" s="23">
        <f t="shared" si="165"/>
        <v>1.4687563370897187E-2</v>
      </c>
      <c r="BE621" s="24">
        <f t="shared" si="166"/>
        <v>9.1994813325127576E-4</v>
      </c>
      <c r="BF621" s="25">
        <f t="shared" si="167"/>
        <v>603.35810262231496</v>
      </c>
    </row>
    <row r="622" spans="1:58">
      <c r="A622" t="s">
        <v>17</v>
      </c>
      <c r="B622" t="s">
        <v>17</v>
      </c>
      <c r="C622" t="s">
        <v>403</v>
      </c>
      <c r="D622">
        <v>79</v>
      </c>
      <c r="E622" t="s">
        <v>466</v>
      </c>
      <c r="F622">
        <v>0</v>
      </c>
      <c r="G622">
        <v>119</v>
      </c>
      <c r="H622" s="11">
        <v>0</v>
      </c>
      <c r="I622">
        <v>0.1</v>
      </c>
      <c r="J622" s="1">
        <v>13</v>
      </c>
      <c r="K622">
        <v>19</v>
      </c>
      <c r="L622" s="11">
        <v>0</v>
      </c>
      <c r="M622">
        <v>0.1</v>
      </c>
      <c r="N622" s="1">
        <v>82</v>
      </c>
      <c r="O622">
        <v>95</v>
      </c>
      <c r="P622" s="11">
        <v>0</v>
      </c>
      <c r="Q622">
        <v>0.1</v>
      </c>
      <c r="R622" s="1">
        <v>0</v>
      </c>
      <c r="S622">
        <v>119</v>
      </c>
      <c r="T622" s="11">
        <v>0</v>
      </c>
      <c r="U622">
        <v>0.1</v>
      </c>
      <c r="V622" s="1">
        <v>10</v>
      </c>
      <c r="W622">
        <v>15</v>
      </c>
      <c r="X622" s="11">
        <v>0</v>
      </c>
      <c r="Y622">
        <v>0.1</v>
      </c>
      <c r="Z622" s="1">
        <v>0</v>
      </c>
      <c r="AA622" s="2">
        <v>119</v>
      </c>
      <c r="AB622" s="10">
        <v>0</v>
      </c>
      <c r="AC622" s="2">
        <v>0.1</v>
      </c>
      <c r="AD622" s="1">
        <v>0</v>
      </c>
      <c r="AE622" s="2">
        <v>119</v>
      </c>
      <c r="AF622" s="10">
        <v>0</v>
      </c>
      <c r="AG622" s="2">
        <v>0.1</v>
      </c>
      <c r="AH622" s="1">
        <v>0</v>
      </c>
      <c r="AI622">
        <v>119</v>
      </c>
      <c r="AJ622" s="11">
        <v>0</v>
      </c>
      <c r="AK622">
        <v>0.1</v>
      </c>
      <c r="AL622" s="1">
        <v>0</v>
      </c>
      <c r="AM622">
        <v>119</v>
      </c>
      <c r="AN622" s="11">
        <v>0</v>
      </c>
      <c r="AO622">
        <v>0.1</v>
      </c>
      <c r="AP622" s="1">
        <v>78</v>
      </c>
      <c r="AQ622">
        <v>84</v>
      </c>
      <c r="AR622" s="8">
        <v>1E-3</v>
      </c>
      <c r="AS622">
        <v>0.1</v>
      </c>
      <c r="AT622" s="1">
        <v>35</v>
      </c>
      <c r="AU622" s="2">
        <v>41</v>
      </c>
      <c r="AV622" s="10">
        <v>0</v>
      </c>
      <c r="AW622" s="2">
        <v>0.1</v>
      </c>
      <c r="AX622" s="1">
        <v>0</v>
      </c>
      <c r="AY622" s="2">
        <v>119</v>
      </c>
      <c r="AZ622" s="10">
        <v>0</v>
      </c>
      <c r="BA622" s="2">
        <v>0.2</v>
      </c>
      <c r="BB622" s="19">
        <f t="shared" si="163"/>
        <v>218</v>
      </c>
      <c r="BC622" s="20">
        <f t="shared" si="164"/>
        <v>342.7462618322773</v>
      </c>
      <c r="BD622" s="23">
        <f t="shared" si="165"/>
        <v>3.3238750283977856E-4</v>
      </c>
      <c r="BE622" s="24">
        <f t="shared" si="166"/>
        <v>5.2258978934908052E-4</v>
      </c>
      <c r="BF622" s="25">
        <f t="shared" si="167"/>
        <v>342.7462618322773</v>
      </c>
    </row>
    <row r="623" spans="1:58">
      <c r="A623" t="s">
        <v>17</v>
      </c>
      <c r="B623" t="s">
        <v>17</v>
      </c>
      <c r="C623" t="s">
        <v>403</v>
      </c>
      <c r="D623">
        <v>80</v>
      </c>
      <c r="E623" t="s">
        <v>467</v>
      </c>
      <c r="F623">
        <v>496</v>
      </c>
      <c r="G623">
        <v>109</v>
      </c>
      <c r="H623" s="8">
        <v>1.7999999999999999E-2</v>
      </c>
      <c r="I623">
        <v>0.4</v>
      </c>
      <c r="J623" s="1">
        <v>298</v>
      </c>
      <c r="K623">
        <v>135</v>
      </c>
      <c r="L623" s="8">
        <v>7.0000000000000001E-3</v>
      </c>
      <c r="M623">
        <v>0.3</v>
      </c>
      <c r="N623" s="6">
        <v>1892</v>
      </c>
      <c r="O623">
        <v>311</v>
      </c>
      <c r="P623" s="11">
        <v>0.01</v>
      </c>
      <c r="Q623">
        <v>0.2</v>
      </c>
      <c r="R623" s="1">
        <v>365</v>
      </c>
      <c r="S623">
        <v>148</v>
      </c>
      <c r="T623" s="8">
        <v>1.2999999999999999E-2</v>
      </c>
      <c r="U623">
        <v>0.5</v>
      </c>
      <c r="V623" s="1">
        <v>545</v>
      </c>
      <c r="W623">
        <v>120</v>
      </c>
      <c r="X623" s="8">
        <v>1.7999999999999999E-2</v>
      </c>
      <c r="Y623">
        <v>0.4</v>
      </c>
      <c r="Z623" s="1">
        <v>682</v>
      </c>
      <c r="AA623" s="2">
        <v>172</v>
      </c>
      <c r="AB623" s="9">
        <v>1.6E-2</v>
      </c>
      <c r="AC623" s="2">
        <v>0.4</v>
      </c>
      <c r="AD623" s="1">
        <v>426</v>
      </c>
      <c r="AE623" s="2">
        <v>91</v>
      </c>
      <c r="AF623" s="9">
        <v>1.2999999999999999E-2</v>
      </c>
      <c r="AG623" s="2">
        <v>0.3</v>
      </c>
      <c r="AH623" s="1">
        <v>795</v>
      </c>
      <c r="AI623">
        <v>165</v>
      </c>
      <c r="AJ623" s="8">
        <v>1.2999999999999999E-2</v>
      </c>
      <c r="AK623">
        <v>0.3</v>
      </c>
      <c r="AL623" s="1">
        <v>388</v>
      </c>
      <c r="AM623">
        <v>141</v>
      </c>
      <c r="AN623" s="8">
        <v>1.4E-2</v>
      </c>
      <c r="AO623">
        <v>0.5</v>
      </c>
      <c r="AP623" s="6">
        <v>2034</v>
      </c>
      <c r="AQ623">
        <v>252</v>
      </c>
      <c r="AR623" s="8">
        <v>2.7E-2</v>
      </c>
      <c r="AS623">
        <v>0.3</v>
      </c>
      <c r="AT623" s="6">
        <v>1472</v>
      </c>
      <c r="AU623" s="2">
        <v>179</v>
      </c>
      <c r="AV623" s="9">
        <v>1.9E-2</v>
      </c>
      <c r="AW623" s="2">
        <v>0.2</v>
      </c>
      <c r="AX623" s="1">
        <v>22</v>
      </c>
      <c r="AY623" s="2">
        <v>41</v>
      </c>
      <c r="AZ623" s="9">
        <v>2E-3</v>
      </c>
      <c r="BA623" s="2">
        <v>0.3</v>
      </c>
      <c r="BB623" s="19">
        <f t="shared" si="163"/>
        <v>9415</v>
      </c>
      <c r="BC623" s="20">
        <f t="shared" si="164"/>
        <v>587.64615203368771</v>
      </c>
      <c r="BD623" s="23">
        <f t="shared" si="165"/>
        <v>1.4355175868057408E-2</v>
      </c>
      <c r="BE623" s="24">
        <f t="shared" si="166"/>
        <v>8.9599191297193726E-4</v>
      </c>
      <c r="BF623" s="25">
        <f t="shared" si="167"/>
        <v>587.64615203368771</v>
      </c>
    </row>
    <row r="624" spans="1:58">
      <c r="A624" t="s">
        <v>17</v>
      </c>
      <c r="B624" t="s">
        <v>17</v>
      </c>
      <c r="C624" t="s">
        <v>403</v>
      </c>
      <c r="D624">
        <v>80.3</v>
      </c>
      <c r="BB624" s="19"/>
      <c r="BC624" s="16"/>
      <c r="BD624" s="16"/>
      <c r="BE624" s="16"/>
      <c r="BF624" s="15"/>
    </row>
    <row r="625" spans="1:58">
      <c r="A625" t="s">
        <v>17</v>
      </c>
      <c r="B625" t="s">
        <v>17</v>
      </c>
      <c r="C625" t="s">
        <v>403</v>
      </c>
      <c r="D625">
        <v>81</v>
      </c>
      <c r="E625" t="s">
        <v>278</v>
      </c>
      <c r="F625" s="5">
        <v>12095</v>
      </c>
      <c r="G625">
        <v>129</v>
      </c>
      <c r="H625" t="s">
        <v>38</v>
      </c>
      <c r="J625" s="6">
        <v>19205</v>
      </c>
      <c r="K625">
        <v>140</v>
      </c>
      <c r="L625" t="s">
        <v>38</v>
      </c>
      <c r="N625" s="6">
        <v>77598</v>
      </c>
      <c r="O625">
        <v>181</v>
      </c>
      <c r="P625" t="s">
        <v>38</v>
      </c>
      <c r="R625" s="6">
        <v>12667</v>
      </c>
      <c r="S625">
        <v>111</v>
      </c>
      <c r="T625" t="s">
        <v>38</v>
      </c>
      <c r="V625" s="6">
        <v>13438</v>
      </c>
      <c r="W625">
        <v>260</v>
      </c>
      <c r="X625" t="s">
        <v>38</v>
      </c>
      <c r="Z625" s="6">
        <v>18376</v>
      </c>
      <c r="AA625" s="2">
        <v>115</v>
      </c>
      <c r="AB625" s="2" t="s">
        <v>38</v>
      </c>
      <c r="AD625" s="6">
        <v>14703</v>
      </c>
      <c r="AE625" s="2">
        <v>57</v>
      </c>
      <c r="AF625" s="2" t="s">
        <v>38</v>
      </c>
      <c r="AH625" s="6">
        <v>27505</v>
      </c>
      <c r="AI625">
        <v>279</v>
      </c>
      <c r="AJ625" t="s">
        <v>38</v>
      </c>
      <c r="AL625" s="6">
        <v>12446</v>
      </c>
      <c r="AM625">
        <v>161</v>
      </c>
      <c r="AN625" t="s">
        <v>38</v>
      </c>
      <c r="AP625" s="6">
        <v>30407</v>
      </c>
      <c r="AQ625">
        <v>250</v>
      </c>
      <c r="AR625" t="s">
        <v>38</v>
      </c>
      <c r="AT625" s="6">
        <v>34878</v>
      </c>
      <c r="AU625" s="2">
        <v>216</v>
      </c>
      <c r="AV625" s="2" t="s">
        <v>38</v>
      </c>
      <c r="AX625" s="6">
        <v>5746</v>
      </c>
      <c r="AY625" s="2">
        <v>60</v>
      </c>
      <c r="AZ625" s="2" t="s">
        <v>38</v>
      </c>
      <c r="BB625" s="19">
        <f>SUM(F625,J625,N625,R625,V625,Z625,AD625,AH625,AL625,AP625,AT625,AX625)</f>
        <v>279064</v>
      </c>
      <c r="BC625" s="20">
        <f>SQRT((G625^2)+(K625^2)+(O625^2)+(S625^2)+(W625^2)+(AA625^2)+(AE625^2)+(AI625^2)+(AM625^2)+(AQ625^2)+(AU625^2)+(AY625^2))</f>
        <v>617.9927184037042</v>
      </c>
      <c r="BD625" s="29" t="s">
        <v>38</v>
      </c>
      <c r="BE625" s="29" t="s">
        <v>38</v>
      </c>
      <c r="BF625" s="15"/>
    </row>
  </sheetData>
  <dataConsolidate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Gillow</dc:creator>
  <cp:lastModifiedBy>king0008</cp:lastModifiedBy>
  <cp:lastPrinted>2010-12-30T14:40:46Z</cp:lastPrinted>
  <dcterms:created xsi:type="dcterms:W3CDTF">2010-12-30T14:13:48Z</dcterms:created>
  <dcterms:modified xsi:type="dcterms:W3CDTF">2010-12-30T17:07:50Z</dcterms:modified>
</cp:coreProperties>
</file>